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ГО Менеджеры\Калькуляции и прайсы 2019\"/>
    </mc:Choice>
  </mc:AlternateContent>
  <bookViews>
    <workbookView xWindow="0" yWindow="0" windowWidth="20325" windowHeight="7080"/>
  </bookViews>
  <sheets>
    <sheet name="Лист1" sheetId="4" r:id="rId1"/>
  </sheets>
  <calcPr calcId="152511" fullPrecision="0"/>
</workbook>
</file>

<file path=xl/calcChain.xml><?xml version="1.0" encoding="utf-8"?>
<calcChain xmlns="http://schemas.openxmlformats.org/spreadsheetml/2006/main">
  <c r="I15" i="4" l="1"/>
  <c r="G15" i="4"/>
  <c r="K26" i="4" l="1"/>
  <c r="I26" i="4"/>
  <c r="H25" i="4"/>
  <c r="I25" i="4" s="1"/>
  <c r="K25" i="4" s="1"/>
  <c r="H26" i="4"/>
  <c r="G25" i="4"/>
  <c r="G26" i="4"/>
  <c r="G13" i="4" l="1"/>
  <c r="G12" i="4"/>
  <c r="H21" i="4"/>
  <c r="H32" i="4" s="1"/>
  <c r="H11" i="4"/>
  <c r="H12" i="4" s="1"/>
  <c r="I12" i="4" s="1"/>
  <c r="G32" i="4"/>
  <c r="G30" i="4"/>
  <c r="G29" i="4"/>
  <c r="G28" i="4"/>
  <c r="G27" i="4"/>
  <c r="G24" i="4"/>
  <c r="G23" i="4"/>
  <c r="G22" i="4"/>
  <c r="H22" i="4" l="1"/>
  <c r="I22" i="4" s="1"/>
  <c r="K22" i="4" s="1"/>
  <c r="H13" i="4"/>
  <c r="I13" i="4" s="1"/>
  <c r="G31" i="4"/>
  <c r="G33" i="4" s="1"/>
  <c r="G34" i="4" s="1"/>
  <c r="H23" i="4"/>
  <c r="I23" i="4" s="1"/>
  <c r="K23" i="4" s="1"/>
  <c r="G14" i="4"/>
  <c r="G16" i="4" s="1"/>
  <c r="H29" i="4"/>
  <c r="I29" i="4" s="1"/>
  <c r="K29" i="4" s="1"/>
  <c r="H24" i="4"/>
  <c r="I24" i="4" s="1"/>
  <c r="K24" i="4" s="1"/>
  <c r="H27" i="4"/>
  <c r="I27" i="4" s="1"/>
  <c r="K27" i="4" s="1"/>
  <c r="H30" i="4"/>
  <c r="I30" i="4" s="1"/>
  <c r="K30" i="4" s="1"/>
  <c r="H28" i="4"/>
  <c r="I28" i="4" s="1"/>
  <c r="K28" i="4" s="1"/>
  <c r="I32" i="4"/>
  <c r="K32" i="4" s="1"/>
  <c r="H31" i="4"/>
  <c r="I31" i="4" s="1"/>
  <c r="K31" i="4" s="1"/>
  <c r="G35" i="4" l="1"/>
  <c r="I14" i="4"/>
  <c r="I16" i="4" s="1"/>
  <c r="K33" i="4"/>
  <c r="I33" i="4"/>
  <c r="K34" i="4" l="1"/>
  <c r="K35" i="4" s="1"/>
  <c r="H3" i="4" s="1"/>
  <c r="I34" i="4"/>
  <c r="I35" i="4" s="1"/>
</calcChain>
</file>

<file path=xl/sharedStrings.xml><?xml version="1.0" encoding="utf-8"?>
<sst xmlns="http://schemas.openxmlformats.org/spreadsheetml/2006/main" count="115" uniqueCount="80">
  <si>
    <t>Наименование товара</t>
  </si>
  <si>
    <t>шт.</t>
  </si>
  <si>
    <t>Итого:</t>
  </si>
  <si>
    <t>ВСЕГО:</t>
  </si>
  <si>
    <t>Цена</t>
  </si>
  <si>
    <t>Сумма</t>
  </si>
  <si>
    <t>Руб.</t>
  </si>
  <si>
    <t xml:space="preserve">№ п/п </t>
  </si>
  <si>
    <t>Ед. Изм.</t>
  </si>
  <si>
    <t>Кол-во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</si>
  <si>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</si>
  <si>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</si>
  <si>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</si>
  <si>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</si>
  <si>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</si>
  <si>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</si>
  <si>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</si>
  <si>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</si>
  <si>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</si>
  <si>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Артикул</t>
  </si>
  <si>
    <t>13533</t>
  </si>
  <si>
    <t>10926</t>
  </si>
  <si>
    <t>10072</t>
  </si>
  <si>
    <t>10067</t>
  </si>
  <si>
    <t>10931</t>
  </si>
  <si>
    <t>13961</t>
  </si>
  <si>
    <t>10701.01</t>
  </si>
  <si>
    <t>Палец двойной 12мм., закрытый, черный</t>
  </si>
  <si>
    <t>Сегмент Про-Кат с грубой насечкой</t>
  </si>
  <si>
    <t>Болт М6*28 для планок головки ножа  жатки</t>
  </si>
  <si>
    <t>Болт М6*18 для соединительной пластины ножа жатки</t>
  </si>
  <si>
    <t>Болт зубчатый М6*16 для крепления сегментов</t>
  </si>
  <si>
    <t>Гайка с фланцем крепления сегментов</t>
  </si>
  <si>
    <t>Направляющий палец двойной 12 мм., усиленный</t>
  </si>
  <si>
    <t>Укажите размер скидки</t>
  </si>
  <si>
    <t>Розница</t>
  </si>
  <si>
    <t>Опт</t>
  </si>
  <si>
    <t>Полоса 6мм</t>
  </si>
  <si>
    <t>Укажите курс ЕВРО</t>
  </si>
  <si>
    <t>руб</t>
  </si>
  <si>
    <t>евро</t>
  </si>
  <si>
    <t>Спинка ножа на 31 сегмент (2400мм)</t>
  </si>
  <si>
    <t>Соединитель ножа 21*6</t>
  </si>
  <si>
    <t>1. Детали Российского производства.        Цены в рублях РФ.</t>
  </si>
  <si>
    <t>2. Детали производства Германии.      Цены в Евро.</t>
  </si>
  <si>
    <t>16500.01</t>
  </si>
  <si>
    <t>Полоса 1х30х255</t>
  </si>
  <si>
    <r>
      <t xml:space="preserve">Ширина захвата  </t>
    </r>
    <r>
      <rPr>
        <b/>
        <sz val="10"/>
        <rFont val="Arial Cyr"/>
        <charset val="204"/>
      </rPr>
      <t>9,25м</t>
    </r>
  </si>
  <si>
    <r>
      <t xml:space="preserve">Толщина бруса  </t>
    </r>
    <r>
      <rPr>
        <b/>
        <sz val="10"/>
        <rFont val="Arial Cyr"/>
        <charset val="204"/>
      </rPr>
      <t>5мм</t>
    </r>
  </si>
  <si>
    <t>Дон Мар  2009г., прицепная</t>
  </si>
  <si>
    <t>г.Лисаковск, Казахстан</t>
  </si>
  <si>
    <t>10961.03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</si>
  <si>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</si>
  <si>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</si>
  <si>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</si>
  <si>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</si>
  <si>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</si>
  <si>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</si>
  <si>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</si>
  <si>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</si>
  <si>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</si>
  <si>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</si>
  <si>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</si>
  <si>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</si>
  <si>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</si>
  <si>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</si>
  <si>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</si>
  <si>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</si>
  <si>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Система скидок:</t>
  </si>
  <si>
    <t xml:space="preserve">13014 </t>
  </si>
  <si>
    <t>Болт М 10х35</t>
  </si>
  <si>
    <t>13955</t>
  </si>
  <si>
    <t>Гайка М 10</t>
  </si>
  <si>
    <t>10</t>
  </si>
  <si>
    <t>11</t>
  </si>
  <si>
    <t>НДС 20%</t>
  </si>
  <si>
    <t>A0124</t>
  </si>
  <si>
    <t>A014S</t>
  </si>
  <si>
    <r>
      <t>Стоимость переоборудования</t>
    </r>
    <r>
      <rPr>
        <b/>
        <sz val="10"/>
        <rFont val="Arial Cyr"/>
        <charset val="204"/>
      </rPr>
      <t xml:space="preserve"> 9000р.</t>
    </r>
  </si>
  <si>
    <t>Цены действительны до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</si>
</sst>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0"/>
    <numFmt numFmtId="166" formatCode="0.0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</font>
    <font>
      <b/>
      <i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Calibri"/>
      <family val="2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6"/>
      <color rgb="FFFF0000"/>
      <name val="Arial Cyr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Alignment="1">
      <alignment vertical="center"/>
    </xf>
    <xf numFmtId="164" fontId="0" fillId="0" borderId="0" xfId="0" applyNumberFormat="1" applyFont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vertical="top"/>
    </xf>
    <xf numFmtId="165" fontId="17" fillId="4" borderId="7" xfId="0" applyNumberFormat="1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49" fontId="0" fillId="0" borderId="1" xfId="0" applyNumberForma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/>
    </xf>
    <xf numFmtId="49" fontId="1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164" fontId="15" fillId="2" borderId="0" xfId="1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0</xdr:row>
      <xdr:rowOff>647700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72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9524</xdr:colOff>
      <xdr:row>1</xdr:row>
      <xdr:rowOff>10799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1799" cy="78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1"/>
  <sheetViews>
    <sheetView tabSelected="1" workbookViewId="0">
      <selection activeCell="H6" sqref="H6:I7"/>
    </sheetView>
  </sheetViews>
  <sheetFormatPr defaultColWidth="9.140625" defaultRowHeight="12.75" x14ac:dyDescent="0.2"/>
  <cols>
    <col min="1" max="1" width="3.42578125" style="2" customWidth="1"/>
    <col min="2" max="2" width="9.42578125" style="2" customWidth="1"/>
    <col min="3" max="3" width="40" style="2" customWidth="1"/>
    <col min="4" max="4" width="5" style="2" customWidth="1"/>
    <col min="5" max="5" width="5.5703125" style="66" customWidth="1"/>
    <col min="6" max="6" width="7.42578125" style="66" customWidth="1"/>
    <col min="7" max="7" width="9.140625" style="2"/>
    <col min="8" max="8" width="10.42578125" style="2" customWidth="1"/>
    <col min="9" max="9" width="11.140625" style="2" customWidth="1"/>
    <col min="10" max="10" width="4.42578125" style="24" customWidth="1"/>
    <col min="11" max="11" width="9.140625" style="2"/>
    <col min="12" max="12" width="9.85546875" style="2" customWidth="1"/>
    <col min="13" max="13" width="9.140625" style="2" customWidth="1"/>
    <col min="14" max="14" width="7" style="2" customWidth="1"/>
    <col min="15" max="16384" width="9.140625" style="2"/>
  </cols>
  <sheetData>
    <row r="1" spans="1:14" ht="60.75" customHeight="1" x14ac:dyDescent="0.2"/>
    <row r="2" spans="1:14" ht="12.75" customHeight="1" x14ac:dyDescent="0.2">
      <c r="A2" s="18"/>
      <c r="B2" s="19"/>
      <c r="C2" s="20" t="s">
        <v>50</v>
      </c>
      <c r="D2" s="15"/>
      <c r="E2" s="64"/>
      <c r="F2" s="64"/>
      <c r="G2" s="15"/>
      <c r="H2" s="21"/>
      <c r="I2" s="21"/>
      <c r="J2" s="34"/>
    </row>
    <row r="3" spans="1:14" ht="20.25" customHeight="1" x14ac:dyDescent="0.2">
      <c r="C3" s="48" t="s">
        <v>49</v>
      </c>
      <c r="D3" s="41"/>
      <c r="E3" s="65"/>
      <c r="F3" s="97" t="s">
        <v>2</v>
      </c>
      <c r="G3" s="97"/>
      <c r="H3" s="96">
        <f>I16+K35</f>
        <v>4798.92</v>
      </c>
      <c r="I3" s="96"/>
      <c r="J3" s="22"/>
      <c r="K3" s="81" t="s">
        <v>68</v>
      </c>
      <c r="L3" s="79"/>
      <c r="M3" s="79"/>
      <c r="N3" s="79"/>
    </row>
    <row r="4" spans="1:14" ht="14.1" customHeight="1" x14ac:dyDescent="0.25">
      <c r="C4" s="2" t="s">
        <v>47</v>
      </c>
      <c r="D4" s="1"/>
      <c r="F4" s="91" t="s">
        <v>34</v>
      </c>
      <c r="G4" s="91"/>
      <c r="H4" s="92">
        <v>0</v>
      </c>
      <c r="I4" s="93"/>
      <c r="K4" s="80"/>
      <c r="L4" s="79"/>
      <c r="M4" s="79"/>
      <c r="N4" s="79"/>
    </row>
    <row r="5" spans="1:14" ht="14.1" customHeight="1" x14ac:dyDescent="0.25">
      <c r="C5" s="2" t="s">
        <v>48</v>
      </c>
      <c r="D5" s="1"/>
      <c r="F5" s="91"/>
      <c r="G5" s="91"/>
      <c r="H5" s="93"/>
      <c r="I5" s="93"/>
      <c r="K5" s="80" t="s">
        <v>52</v>
      </c>
      <c r="L5" s="79"/>
      <c r="M5" s="79"/>
      <c r="N5" s="81" t="s">
        <v>53</v>
      </c>
    </row>
    <row r="6" spans="1:14" ht="14.1" customHeight="1" x14ac:dyDescent="0.25">
      <c r="A6" s="44"/>
      <c r="B6" s="44"/>
      <c r="C6" s="45" t="s">
        <v>78</v>
      </c>
      <c r="D6" s="47"/>
      <c r="E6" s="67"/>
      <c r="F6" s="91" t="s">
        <v>38</v>
      </c>
      <c r="G6" s="91"/>
      <c r="H6" s="95">
        <v>0</v>
      </c>
      <c r="I6" s="95"/>
      <c r="K6" s="80" t="s">
        <v>54</v>
      </c>
      <c r="L6" s="79"/>
      <c r="M6" s="79"/>
      <c r="N6" s="79" t="s">
        <v>55</v>
      </c>
    </row>
    <row r="7" spans="1:14" ht="14.1" customHeight="1" x14ac:dyDescent="0.25">
      <c r="A7" s="46" t="s">
        <v>79</v>
      </c>
      <c r="B7" s="44"/>
      <c r="C7" s="13"/>
      <c r="D7" s="43"/>
      <c r="E7" s="43"/>
      <c r="F7" s="91"/>
      <c r="G7" s="91"/>
      <c r="H7" s="95"/>
      <c r="I7" s="95"/>
      <c r="K7" s="80" t="s">
        <v>56</v>
      </c>
      <c r="L7" s="79"/>
      <c r="M7" s="79"/>
      <c r="N7" s="79" t="s">
        <v>57</v>
      </c>
    </row>
    <row r="8" spans="1:14" ht="13.5" customHeight="1" x14ac:dyDescent="0.25">
      <c r="A8" s="52" t="s">
        <v>43</v>
      </c>
      <c r="E8" s="68"/>
      <c r="F8" s="68"/>
      <c r="G8" s="53"/>
      <c r="H8" s="53"/>
      <c r="I8" s="53"/>
      <c r="K8" s="80" t="s">
        <v>58</v>
      </c>
      <c r="L8" s="79"/>
      <c r="M8" s="79"/>
      <c r="N8" s="79" t="s">
        <v>59</v>
      </c>
    </row>
    <row r="9" spans="1:14" ht="15" x14ac:dyDescent="0.25">
      <c r="A9" s="90" t="s">
        <v>7</v>
      </c>
      <c r="B9" s="94" t="s">
        <v>19</v>
      </c>
      <c r="C9" s="94" t="s">
        <v>0</v>
      </c>
      <c r="D9" s="94" t="s">
        <v>8</v>
      </c>
      <c r="E9" s="94" t="s">
        <v>9</v>
      </c>
      <c r="F9" s="90" t="s">
        <v>35</v>
      </c>
      <c r="G9" s="90"/>
      <c r="H9" s="90" t="s">
        <v>36</v>
      </c>
      <c r="I9" s="90"/>
      <c r="J9" s="35"/>
      <c r="K9" s="80" t="s">
        <v>60</v>
      </c>
      <c r="L9" s="79"/>
      <c r="M9" s="79"/>
      <c r="N9" s="79" t="s">
        <v>61</v>
      </c>
    </row>
    <row r="10" spans="1:14" ht="15" customHeight="1" x14ac:dyDescent="0.25">
      <c r="A10" s="90"/>
      <c r="B10" s="94"/>
      <c r="C10" s="94"/>
      <c r="D10" s="94"/>
      <c r="E10" s="94"/>
      <c r="F10" s="58" t="s">
        <v>4</v>
      </c>
      <c r="G10" s="59" t="s">
        <v>5</v>
      </c>
      <c r="H10" s="58" t="s">
        <v>4</v>
      </c>
      <c r="I10" s="59" t="s">
        <v>5</v>
      </c>
      <c r="J10" s="36"/>
      <c r="K10" s="80" t="s">
        <v>62</v>
      </c>
      <c r="L10" s="79"/>
      <c r="M10" s="79"/>
      <c r="N10" s="79" t="s">
        <v>63</v>
      </c>
    </row>
    <row r="11" spans="1:14" ht="15" x14ac:dyDescent="0.25">
      <c r="A11" s="90"/>
      <c r="B11" s="94"/>
      <c r="C11" s="94"/>
      <c r="D11" s="94"/>
      <c r="E11" s="94"/>
      <c r="F11" s="60"/>
      <c r="G11" s="61" t="s">
        <v>6</v>
      </c>
      <c r="H11" s="62">
        <f>H4</f>
        <v>0</v>
      </c>
      <c r="I11" s="61" t="s">
        <v>6</v>
      </c>
      <c r="J11" s="37"/>
      <c r="K11" s="80" t="s">
        <v>64</v>
      </c>
      <c r="L11" s="79"/>
      <c r="M11" s="79"/>
      <c r="N11" s="79" t="s">
        <v>65</v>
      </c>
    </row>
    <row r="12" spans="1:14" s="23" customFormat="1" ht="14.1" customHeight="1" x14ac:dyDescent="0.25">
      <c r="A12" s="39" t="s">
        <v>10</v>
      </c>
      <c r="B12" s="88" t="s">
        <v>76</v>
      </c>
      <c r="C12" s="4" t="s">
        <v>37</v>
      </c>
      <c r="D12" s="40" t="s">
        <v>1</v>
      </c>
      <c r="E12" s="40">
        <v>29</v>
      </c>
      <c r="F12" s="86">
        <v>88.66</v>
      </c>
      <c r="G12" s="49">
        <f t="shared" ref="G12:G13" si="0">F12*E12</f>
        <v>2571.14</v>
      </c>
      <c r="H12" s="3">
        <f t="shared" ref="H12:H13" si="1">F12-F12*H$11</f>
        <v>88.66</v>
      </c>
      <c r="I12" s="49">
        <f t="shared" ref="I12:I13" si="2">H12*E12</f>
        <v>2571.14</v>
      </c>
      <c r="J12" s="26"/>
      <c r="K12" s="80" t="s">
        <v>66</v>
      </c>
      <c r="L12" s="79"/>
      <c r="M12" s="79"/>
      <c r="N12" s="79" t="s">
        <v>67</v>
      </c>
    </row>
    <row r="13" spans="1:14" customFormat="1" x14ac:dyDescent="0.2">
      <c r="A13" s="39" t="s">
        <v>11</v>
      </c>
      <c r="B13" s="89" t="s">
        <v>77</v>
      </c>
      <c r="C13" s="63" t="s">
        <v>46</v>
      </c>
      <c r="D13" s="40" t="s">
        <v>1</v>
      </c>
      <c r="E13" s="87">
        <v>29</v>
      </c>
      <c r="F13" s="86">
        <v>49.24</v>
      </c>
      <c r="G13" s="49">
        <f t="shared" si="0"/>
        <v>1427.96</v>
      </c>
      <c r="H13" s="3">
        <f t="shared" si="1"/>
        <v>49.24</v>
      </c>
      <c r="I13" s="49">
        <f t="shared" si="2"/>
        <v>1427.96</v>
      </c>
    </row>
    <row r="14" spans="1:14" s="23" customFormat="1" ht="14.1" customHeight="1" x14ac:dyDescent="0.2">
      <c r="A14" s="28"/>
      <c r="B14" s="28"/>
      <c r="C14" s="5" t="s">
        <v>2</v>
      </c>
      <c r="D14" s="6"/>
      <c r="E14" s="7"/>
      <c r="F14" s="70"/>
      <c r="G14" s="54">
        <f>SUM(G12:G13)</f>
        <v>3999.1</v>
      </c>
      <c r="H14" s="55"/>
      <c r="I14" s="54">
        <f>SUM(I12:I13)</f>
        <v>3999.1</v>
      </c>
      <c r="J14" s="26"/>
    </row>
    <row r="15" spans="1:14" s="23" customFormat="1" ht="14.1" customHeight="1" x14ac:dyDescent="0.2">
      <c r="A15" s="28"/>
      <c r="B15" s="28"/>
      <c r="C15" s="8" t="s">
        <v>75</v>
      </c>
      <c r="D15" s="9"/>
      <c r="E15" s="10"/>
      <c r="F15" s="71"/>
      <c r="G15" s="54">
        <f>G14*20%</f>
        <v>799.82</v>
      </c>
      <c r="H15" s="55"/>
      <c r="I15" s="54">
        <f>I14*20%</f>
        <v>799.82</v>
      </c>
      <c r="J15" s="26"/>
    </row>
    <row r="16" spans="1:14" s="23" customFormat="1" ht="14.1" customHeight="1" x14ac:dyDescent="0.2">
      <c r="A16" s="28"/>
      <c r="B16" s="28"/>
      <c r="C16" s="8" t="s">
        <v>3</v>
      </c>
      <c r="D16" s="9"/>
      <c r="E16" s="10"/>
      <c r="F16" s="71"/>
      <c r="G16" s="54">
        <f>G15+G14</f>
        <v>4798.92</v>
      </c>
      <c r="H16" s="55"/>
      <c r="I16" s="54">
        <f>I15+I14</f>
        <v>4798.92</v>
      </c>
      <c r="J16" s="26"/>
    </row>
    <row r="17" spans="1:12" s="23" customFormat="1" ht="14.1" customHeight="1" x14ac:dyDescent="0.2">
      <c r="A17" s="28"/>
      <c r="B17" s="28"/>
      <c r="C17" s="11"/>
      <c r="D17" s="11"/>
      <c r="E17" s="69"/>
      <c r="F17" s="72"/>
      <c r="G17" s="12"/>
      <c r="H17" s="12"/>
      <c r="I17" s="12"/>
      <c r="J17" s="26"/>
    </row>
    <row r="18" spans="1:12" s="23" customFormat="1" ht="14.1" customHeight="1" x14ac:dyDescent="0.2">
      <c r="A18" s="52" t="s">
        <v>44</v>
      </c>
      <c r="B18" s="28"/>
      <c r="C18" s="29"/>
      <c r="D18" s="2"/>
      <c r="E18" s="68"/>
      <c r="F18" s="68"/>
      <c r="G18" s="53"/>
      <c r="H18" s="53"/>
      <c r="I18" s="53"/>
      <c r="J18" s="26"/>
    </row>
    <row r="19" spans="1:12" s="23" customFormat="1" ht="14.1" customHeight="1" x14ac:dyDescent="0.2">
      <c r="A19" s="90" t="s">
        <v>7</v>
      </c>
      <c r="B19" s="94" t="s">
        <v>19</v>
      </c>
      <c r="C19" s="94" t="s">
        <v>0</v>
      </c>
      <c r="D19" s="94" t="s">
        <v>8</v>
      </c>
      <c r="E19" s="94" t="s">
        <v>9</v>
      </c>
      <c r="F19" s="90" t="s">
        <v>35</v>
      </c>
      <c r="G19" s="90"/>
      <c r="H19" s="90" t="s">
        <v>36</v>
      </c>
      <c r="I19" s="90"/>
      <c r="J19" s="26"/>
      <c r="K19" s="42" t="s">
        <v>36</v>
      </c>
    </row>
    <row r="20" spans="1:12" s="23" customFormat="1" ht="14.1" customHeight="1" x14ac:dyDescent="0.2">
      <c r="A20" s="90"/>
      <c r="B20" s="94"/>
      <c r="C20" s="94"/>
      <c r="D20" s="94"/>
      <c r="E20" s="94"/>
      <c r="F20" s="58" t="s">
        <v>4</v>
      </c>
      <c r="G20" s="59" t="s">
        <v>5</v>
      </c>
      <c r="H20" s="58" t="s">
        <v>4</v>
      </c>
      <c r="I20" s="59" t="s">
        <v>5</v>
      </c>
      <c r="J20" s="26"/>
      <c r="K20" s="59" t="s">
        <v>5</v>
      </c>
    </row>
    <row r="21" spans="1:12" s="23" customFormat="1" ht="14.1" customHeight="1" x14ac:dyDescent="0.2">
      <c r="A21" s="90"/>
      <c r="B21" s="94"/>
      <c r="C21" s="94"/>
      <c r="D21" s="94"/>
      <c r="E21" s="94"/>
      <c r="F21" s="60"/>
      <c r="G21" s="61" t="s">
        <v>40</v>
      </c>
      <c r="H21" s="62">
        <f>H4</f>
        <v>0</v>
      </c>
      <c r="I21" s="61" t="s">
        <v>40</v>
      </c>
      <c r="J21" s="26"/>
      <c r="K21" s="61" t="s">
        <v>39</v>
      </c>
    </row>
    <row r="22" spans="1:12" s="23" customFormat="1" ht="14.1" customHeight="1" x14ac:dyDescent="0.2">
      <c r="A22" s="16" t="s">
        <v>10</v>
      </c>
      <c r="B22" s="83" t="s">
        <v>45</v>
      </c>
      <c r="C22" s="82" t="s">
        <v>27</v>
      </c>
      <c r="D22" s="17" t="s">
        <v>1</v>
      </c>
      <c r="E22" s="17">
        <v>58</v>
      </c>
      <c r="F22" s="75">
        <v>8.5</v>
      </c>
      <c r="G22" s="50">
        <f t="shared" ref="G22:G32" si="3">F22*E22</f>
        <v>493</v>
      </c>
      <c r="H22" s="14">
        <f t="shared" ref="H22:H32" si="4">F22-F22*H$21</f>
        <v>8.5</v>
      </c>
      <c r="I22" s="50">
        <f t="shared" ref="I22:I32" si="5">H22*E22</f>
        <v>493</v>
      </c>
      <c r="J22" s="26"/>
      <c r="K22" s="51">
        <f t="shared" ref="K22:K32" si="6">I22*H$6</f>
        <v>0</v>
      </c>
    </row>
    <row r="23" spans="1:12" s="23" customFormat="1" ht="14.1" customHeight="1" x14ac:dyDescent="0.2">
      <c r="A23" s="16" t="s">
        <v>11</v>
      </c>
      <c r="B23" s="84" t="s">
        <v>26</v>
      </c>
      <c r="C23" s="78" t="s">
        <v>33</v>
      </c>
      <c r="D23" s="17" t="s">
        <v>1</v>
      </c>
      <c r="E23" s="17">
        <v>3</v>
      </c>
      <c r="F23" s="76">
        <v>16.878</v>
      </c>
      <c r="G23" s="50">
        <f t="shared" si="3"/>
        <v>50.634</v>
      </c>
      <c r="H23" s="14">
        <f t="shared" si="4"/>
        <v>16.878</v>
      </c>
      <c r="I23" s="50">
        <f t="shared" si="5"/>
        <v>50.634</v>
      </c>
      <c r="J23" s="26"/>
      <c r="K23" s="51">
        <f t="shared" si="6"/>
        <v>0</v>
      </c>
    </row>
    <row r="24" spans="1:12" s="23" customFormat="1" ht="14.1" customHeight="1" x14ac:dyDescent="0.2">
      <c r="A24" s="16" t="s">
        <v>12</v>
      </c>
      <c r="B24" s="85" t="s">
        <v>51</v>
      </c>
      <c r="C24" s="78" t="s">
        <v>28</v>
      </c>
      <c r="D24" s="17" t="s">
        <v>1</v>
      </c>
      <c r="E24" s="17">
        <v>122</v>
      </c>
      <c r="F24" s="76">
        <v>0.93</v>
      </c>
      <c r="G24" s="50">
        <f t="shared" si="3"/>
        <v>113.46</v>
      </c>
      <c r="H24" s="14">
        <f t="shared" si="4"/>
        <v>0.93</v>
      </c>
      <c r="I24" s="50">
        <f>H24*E24</f>
        <v>113.46</v>
      </c>
      <c r="J24" s="26"/>
      <c r="K24" s="51">
        <f t="shared" si="6"/>
        <v>0</v>
      </c>
    </row>
    <row r="25" spans="1:12" s="23" customFormat="1" ht="14.1" customHeight="1" x14ac:dyDescent="0.2">
      <c r="A25" s="16" t="s">
        <v>13</v>
      </c>
      <c r="B25" s="85" t="s">
        <v>69</v>
      </c>
      <c r="C25" s="78" t="s">
        <v>70</v>
      </c>
      <c r="D25" s="17" t="s">
        <v>1</v>
      </c>
      <c r="E25" s="17">
        <v>118</v>
      </c>
      <c r="F25" s="76">
        <v>0.18</v>
      </c>
      <c r="G25" s="50">
        <f t="shared" si="3"/>
        <v>21.24</v>
      </c>
      <c r="H25" s="14">
        <f t="shared" si="4"/>
        <v>0.18</v>
      </c>
      <c r="I25" s="50">
        <f t="shared" ref="I25:I26" si="7">H25*E25</f>
        <v>21.24</v>
      </c>
      <c r="J25" s="26"/>
      <c r="K25" s="51">
        <f t="shared" si="6"/>
        <v>0</v>
      </c>
    </row>
    <row r="26" spans="1:12" s="23" customFormat="1" ht="14.1" customHeight="1" x14ac:dyDescent="0.2">
      <c r="A26" s="16" t="s">
        <v>14</v>
      </c>
      <c r="B26" s="85" t="s">
        <v>71</v>
      </c>
      <c r="C26" s="78" t="s">
        <v>72</v>
      </c>
      <c r="D26" s="17" t="s">
        <v>1</v>
      </c>
      <c r="E26" s="17">
        <v>118</v>
      </c>
      <c r="F26" s="76">
        <v>0.11</v>
      </c>
      <c r="G26" s="50">
        <f t="shared" si="3"/>
        <v>12.98</v>
      </c>
      <c r="H26" s="14">
        <f t="shared" si="4"/>
        <v>0.11</v>
      </c>
      <c r="I26" s="50">
        <f t="shared" si="7"/>
        <v>12.98</v>
      </c>
      <c r="J26" s="26"/>
      <c r="K26" s="51">
        <f t="shared" si="6"/>
        <v>0</v>
      </c>
    </row>
    <row r="27" spans="1:12" s="23" customFormat="1" ht="14.1" customHeight="1" x14ac:dyDescent="0.2">
      <c r="A27" s="16" t="s">
        <v>15</v>
      </c>
      <c r="B27" s="84" t="s">
        <v>20</v>
      </c>
      <c r="C27" s="77" t="s">
        <v>41</v>
      </c>
      <c r="D27" s="31" t="s">
        <v>1</v>
      </c>
      <c r="E27" s="31">
        <v>4</v>
      </c>
      <c r="F27" s="76">
        <v>16.989999999999998</v>
      </c>
      <c r="G27" s="50">
        <f t="shared" si="3"/>
        <v>67.959999999999994</v>
      </c>
      <c r="H27" s="14">
        <f t="shared" si="4"/>
        <v>16.989999999999998</v>
      </c>
      <c r="I27" s="50">
        <f t="shared" si="5"/>
        <v>67.959999999999994</v>
      </c>
      <c r="J27" s="26"/>
      <c r="K27" s="51">
        <f t="shared" si="6"/>
        <v>0</v>
      </c>
    </row>
    <row r="28" spans="1:12" s="23" customFormat="1" ht="14.1" customHeight="1" x14ac:dyDescent="0.2">
      <c r="A28" s="16" t="s">
        <v>16</v>
      </c>
      <c r="B28" s="84" t="s">
        <v>21</v>
      </c>
      <c r="C28" s="77" t="s">
        <v>42</v>
      </c>
      <c r="D28" s="17" t="s">
        <v>1</v>
      </c>
      <c r="E28" s="17">
        <v>3</v>
      </c>
      <c r="F28" s="76">
        <v>7.45</v>
      </c>
      <c r="G28" s="50">
        <f t="shared" si="3"/>
        <v>22.35</v>
      </c>
      <c r="H28" s="14">
        <f t="shared" si="4"/>
        <v>7.45</v>
      </c>
      <c r="I28" s="50">
        <f t="shared" si="5"/>
        <v>22.35</v>
      </c>
      <c r="J28" s="26"/>
      <c r="K28" s="51">
        <f t="shared" si="6"/>
        <v>0</v>
      </c>
    </row>
    <row r="29" spans="1:12" s="23" customFormat="1" ht="14.1" customHeight="1" x14ac:dyDescent="0.2">
      <c r="A29" s="16" t="s">
        <v>17</v>
      </c>
      <c r="B29" s="84" t="s">
        <v>23</v>
      </c>
      <c r="C29" s="82" t="s">
        <v>30</v>
      </c>
      <c r="D29" s="27" t="s">
        <v>1</v>
      </c>
      <c r="E29" s="27">
        <v>24</v>
      </c>
      <c r="F29" s="76">
        <v>9.7000000000000003E-2</v>
      </c>
      <c r="G29" s="50">
        <f t="shared" si="3"/>
        <v>2.3279999999999998</v>
      </c>
      <c r="H29" s="14">
        <f t="shared" si="4"/>
        <v>9.7000000000000003E-2</v>
      </c>
      <c r="I29" s="50">
        <f t="shared" si="5"/>
        <v>2.3279999999999998</v>
      </c>
      <c r="J29" s="26"/>
      <c r="K29" s="51">
        <f t="shared" si="6"/>
        <v>0</v>
      </c>
    </row>
    <row r="30" spans="1:12" s="23" customFormat="1" ht="14.1" customHeight="1" x14ac:dyDescent="0.2">
      <c r="A30" s="16" t="s">
        <v>18</v>
      </c>
      <c r="B30" s="84" t="s">
        <v>22</v>
      </c>
      <c r="C30" s="82" t="s">
        <v>29</v>
      </c>
      <c r="D30" s="27" t="s">
        <v>1</v>
      </c>
      <c r="E30" s="27">
        <v>9</v>
      </c>
      <c r="F30" s="76">
        <v>0.11799999999999999</v>
      </c>
      <c r="G30" s="50">
        <f t="shared" si="3"/>
        <v>1.0620000000000001</v>
      </c>
      <c r="H30" s="14">
        <f t="shared" si="4"/>
        <v>0.11799999999999999</v>
      </c>
      <c r="I30" s="50">
        <f t="shared" si="5"/>
        <v>1.0620000000000001</v>
      </c>
      <c r="J30" s="26"/>
      <c r="K30" s="51">
        <f t="shared" si="6"/>
        <v>0</v>
      </c>
      <c r="L30" s="25"/>
    </row>
    <row r="31" spans="1:12" s="23" customFormat="1" ht="14.1" customHeight="1" x14ac:dyDescent="0.2">
      <c r="A31" s="16" t="s">
        <v>73</v>
      </c>
      <c r="B31" s="84" t="s">
        <v>24</v>
      </c>
      <c r="C31" s="82" t="s">
        <v>31</v>
      </c>
      <c r="D31" s="17" t="s">
        <v>1</v>
      </c>
      <c r="E31" s="17">
        <v>211</v>
      </c>
      <c r="F31" s="76">
        <v>0.1</v>
      </c>
      <c r="G31" s="50">
        <f t="shared" si="3"/>
        <v>21.1</v>
      </c>
      <c r="H31" s="14">
        <f t="shared" si="4"/>
        <v>0.1</v>
      </c>
      <c r="I31" s="50">
        <f t="shared" si="5"/>
        <v>21.1</v>
      </c>
      <c r="J31" s="12"/>
      <c r="K31" s="51">
        <f t="shared" si="6"/>
        <v>0</v>
      </c>
    </row>
    <row r="32" spans="1:12" s="23" customFormat="1" ht="14.1" customHeight="1" x14ac:dyDescent="0.2">
      <c r="A32" s="16" t="s">
        <v>74</v>
      </c>
      <c r="B32" s="84" t="s">
        <v>25</v>
      </c>
      <c r="C32" s="82" t="s">
        <v>32</v>
      </c>
      <c r="D32" s="17" t="s">
        <v>1</v>
      </c>
      <c r="E32" s="17">
        <v>220</v>
      </c>
      <c r="F32" s="76">
        <v>3.5000000000000003E-2</v>
      </c>
      <c r="G32" s="50">
        <f t="shared" si="3"/>
        <v>7.7</v>
      </c>
      <c r="H32" s="14">
        <f t="shared" si="4"/>
        <v>3.5000000000000003E-2</v>
      </c>
      <c r="I32" s="50">
        <f t="shared" si="5"/>
        <v>7.7</v>
      </c>
      <c r="J32" s="12"/>
      <c r="K32" s="51">
        <f t="shared" si="6"/>
        <v>0</v>
      </c>
    </row>
    <row r="33" spans="1:13" x14ac:dyDescent="0.2">
      <c r="A33" s="13"/>
      <c r="B33" s="13"/>
      <c r="C33" s="5" t="s">
        <v>2</v>
      </c>
      <c r="D33" s="6"/>
      <c r="E33" s="7"/>
      <c r="F33" s="73"/>
      <c r="G33" s="56">
        <f>SUM(G22:G32)</f>
        <v>813.81399999999996</v>
      </c>
      <c r="H33" s="57"/>
      <c r="I33" s="56">
        <f>SUM(I22:I32)</f>
        <v>813.81399999999996</v>
      </c>
      <c r="J33" s="38"/>
      <c r="K33" s="54">
        <f>SUM(K22:K32)</f>
        <v>0</v>
      </c>
      <c r="L33" s="23"/>
      <c r="M33" s="23"/>
    </row>
    <row r="34" spans="1:13" ht="14.1" customHeight="1" x14ac:dyDescent="0.2">
      <c r="A34" s="13"/>
      <c r="B34" s="13"/>
      <c r="C34" s="8" t="s">
        <v>75</v>
      </c>
      <c r="D34" s="9"/>
      <c r="E34" s="10"/>
      <c r="F34" s="74"/>
      <c r="G34" s="56">
        <f>G33*20%</f>
        <v>162.76300000000001</v>
      </c>
      <c r="H34" s="57"/>
      <c r="I34" s="56">
        <f>I33*20%</f>
        <v>162.76300000000001</v>
      </c>
      <c r="J34" s="30"/>
      <c r="K34" s="54">
        <f>K33*20%</f>
        <v>0</v>
      </c>
      <c r="L34" s="23"/>
      <c r="M34" s="23"/>
    </row>
    <row r="35" spans="1:13" ht="14.1" customHeight="1" x14ac:dyDescent="0.2">
      <c r="A35" s="13"/>
      <c r="B35" s="13"/>
      <c r="C35" s="8" t="s">
        <v>3</v>
      </c>
      <c r="D35" s="9"/>
      <c r="E35" s="10"/>
      <c r="F35" s="74"/>
      <c r="G35" s="56">
        <f>G34+G33</f>
        <v>976.577</v>
      </c>
      <c r="H35" s="57"/>
      <c r="I35" s="56">
        <f>I34+I33</f>
        <v>976.577</v>
      </c>
      <c r="J35" s="30"/>
      <c r="K35" s="54">
        <f>K34+K33</f>
        <v>0</v>
      </c>
      <c r="L35" s="23"/>
      <c r="M35" s="23"/>
    </row>
    <row r="36" spans="1:13" ht="14.1" customHeight="1" x14ac:dyDescent="0.2">
      <c r="J36" s="30"/>
      <c r="K36" s="23"/>
      <c r="L36" s="23"/>
      <c r="M36" s="23"/>
    </row>
    <row r="37" spans="1:13" ht="14.1" customHeight="1" x14ac:dyDescent="0.2">
      <c r="J37" s="30"/>
      <c r="K37" s="23"/>
      <c r="L37" s="23"/>
      <c r="M37" s="23"/>
    </row>
    <row r="38" spans="1:13" ht="14.1" customHeight="1" x14ac:dyDescent="0.2">
      <c r="J38" s="30"/>
      <c r="K38" s="33"/>
      <c r="L38" s="33"/>
      <c r="M38" s="1"/>
    </row>
    <row r="39" spans="1:13" ht="14.1" customHeight="1" x14ac:dyDescent="0.2">
      <c r="J39" s="30"/>
      <c r="K39" s="23"/>
      <c r="L39" s="23"/>
      <c r="M39" s="23"/>
    </row>
    <row r="40" spans="1:13" ht="14.1" customHeight="1" x14ac:dyDescent="0.2">
      <c r="J40" s="30"/>
      <c r="K40" s="23"/>
      <c r="L40" s="23"/>
      <c r="M40" s="23"/>
    </row>
    <row r="41" spans="1:13" ht="14.1" customHeight="1" x14ac:dyDescent="0.2">
      <c r="J41" s="30"/>
    </row>
    <row r="42" spans="1:13" ht="14.1" customHeight="1" x14ac:dyDescent="0.2">
      <c r="J42" s="30"/>
    </row>
    <row r="43" spans="1:13" ht="14.1" customHeight="1" x14ac:dyDescent="0.2">
      <c r="J43" s="30"/>
    </row>
    <row r="44" spans="1:13" ht="14.1" customHeight="1" x14ac:dyDescent="0.2">
      <c r="J44" s="30"/>
    </row>
    <row r="45" spans="1:13" ht="14.1" customHeight="1" x14ac:dyDescent="0.2">
      <c r="J45" s="30"/>
    </row>
    <row r="46" spans="1:13" ht="14.1" customHeight="1" x14ac:dyDescent="0.2">
      <c r="J46" s="30"/>
    </row>
    <row r="47" spans="1:13" ht="14.1" customHeight="1" x14ac:dyDescent="0.2">
      <c r="J47" s="30"/>
    </row>
    <row r="48" spans="1:13" ht="14.1" customHeight="1" x14ac:dyDescent="0.2">
      <c r="J48" s="30"/>
    </row>
    <row r="49" spans="10:10" ht="14.1" customHeight="1" x14ac:dyDescent="0.2">
      <c r="J49" s="32"/>
    </row>
    <row r="50" spans="10:10" ht="14.1" customHeight="1" x14ac:dyDescent="0.2">
      <c r="J50" s="32"/>
    </row>
    <row r="51" spans="10:10" ht="14.1" customHeight="1" x14ac:dyDescent="0.2">
      <c r="J51" s="32"/>
    </row>
  </sheetData>
  <mergeCells count="20">
    <mergeCell ref="H3:I3"/>
    <mergeCell ref="B19:B21"/>
    <mergeCell ref="C19:C21"/>
    <mergeCell ref="D19:D21"/>
    <mergeCell ref="E19:E21"/>
    <mergeCell ref="F3:G3"/>
    <mergeCell ref="E9:E11"/>
    <mergeCell ref="A19:A21"/>
    <mergeCell ref="F4:G5"/>
    <mergeCell ref="H4:I5"/>
    <mergeCell ref="A9:A11"/>
    <mergeCell ref="B9:B11"/>
    <mergeCell ref="C9:C11"/>
    <mergeCell ref="D9:D11"/>
    <mergeCell ref="F6:G7"/>
    <mergeCell ref="H6:I7"/>
    <mergeCell ref="F9:G9"/>
    <mergeCell ref="H9:I9"/>
    <mergeCell ref="H19:I19"/>
    <mergeCell ref="F19:G19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Агротехсервис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Colored</dc:creator>
  <cp:lastModifiedBy>константин</cp:lastModifiedBy>
  <cp:lastPrinted>2017-01-10T10:13:15Z</cp:lastPrinted>
  <dcterms:created xsi:type="dcterms:W3CDTF">2006-01-10T07:59:56Z</dcterms:created>
  <dcterms:modified xsi:type="dcterms:W3CDTF">2019-01-31T08:17:34Z</dcterms:modified>
</cp:coreProperties>
</file>