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 рублях" sheetId="1" r:id="rId1"/>
  </sheets>
  <definedNames>
    <definedName name="_xlnm._FilterDatabase" localSheetId="0" hidden="1">'в рублях'!$A$8:$K$857</definedName>
  </definedNames>
  <calcPr fullCalcOnLoad="1" fullPrecision="0"/>
</workbook>
</file>

<file path=xl/comments1.xml><?xml version="1.0" encoding="utf-8"?>
<comments xmlns="http://schemas.openxmlformats.org/spreadsheetml/2006/main">
  <authors>
    <author>Игорь</author>
  </authors>
  <commentList>
    <comment ref="B96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Со стаканом, но без нижних болтов крепления</t>
        </r>
      </text>
    </comment>
    <comment ref="B343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Для ЖСУ</t>
        </r>
      </text>
    </comment>
  </commentList>
</comments>
</file>

<file path=xl/sharedStrings.xml><?xml version="1.0" encoding="utf-8"?>
<sst xmlns="http://schemas.openxmlformats.org/spreadsheetml/2006/main" count="2659" uniqueCount="1309">
  <si>
    <t>Евро</t>
  </si>
  <si>
    <t>01087</t>
  </si>
  <si>
    <t>01088</t>
  </si>
  <si>
    <t>10206.01</t>
  </si>
  <si>
    <t>10702.01</t>
  </si>
  <si>
    <t>14529.01</t>
  </si>
  <si>
    <t>42838.01</t>
  </si>
  <si>
    <t>51582.50</t>
  </si>
  <si>
    <t xml:space="preserve">Детали для Fortschritt </t>
  </si>
  <si>
    <t>Детали для  Claas</t>
  </si>
  <si>
    <t>Детали для New Holland</t>
  </si>
  <si>
    <t>46029.01</t>
  </si>
  <si>
    <t>51819.04</t>
  </si>
  <si>
    <t xml:space="preserve">Детали для JI Case </t>
  </si>
  <si>
    <t>Детали для  Fiat-Laverda</t>
  </si>
  <si>
    <t>51513.10</t>
  </si>
  <si>
    <t xml:space="preserve">Детали для Honey Bee </t>
  </si>
  <si>
    <t>Детали для Massey Ferguson</t>
  </si>
  <si>
    <t>Ножи роторных косилок</t>
  </si>
  <si>
    <t>Krone</t>
  </si>
  <si>
    <t>Fella</t>
  </si>
  <si>
    <t xml:space="preserve">Детали для  Busatis </t>
  </si>
  <si>
    <t>Детали для  Versatile</t>
  </si>
  <si>
    <t>Монтируются на различные модели жаток взамен стандартных для увеличения производительности.</t>
  </si>
  <si>
    <t>51677.01</t>
  </si>
  <si>
    <t>51665.02</t>
  </si>
  <si>
    <t>Косилка-плющилка BRC 225/90</t>
  </si>
  <si>
    <t>42014.01</t>
  </si>
  <si>
    <t>42015.01</t>
  </si>
  <si>
    <t>42854.02</t>
  </si>
  <si>
    <t>42865.12</t>
  </si>
  <si>
    <t>Жатка прицепная ЖВЗ 10,7</t>
  </si>
  <si>
    <t>41975</t>
  </si>
  <si>
    <t>41976</t>
  </si>
  <si>
    <t>52621.01</t>
  </si>
  <si>
    <t>№ п/п</t>
  </si>
  <si>
    <t>44145</t>
  </si>
  <si>
    <t>41822.02</t>
  </si>
  <si>
    <t>42022</t>
  </si>
  <si>
    <t>42026</t>
  </si>
  <si>
    <t>41817.02</t>
  </si>
  <si>
    <t>42129</t>
  </si>
  <si>
    <t>Kuhn</t>
  </si>
  <si>
    <t>Pottinger</t>
  </si>
  <si>
    <t>51420</t>
  </si>
  <si>
    <t>51421</t>
  </si>
  <si>
    <t>53287</t>
  </si>
  <si>
    <t>53288</t>
  </si>
  <si>
    <t>10703.01</t>
  </si>
  <si>
    <t>10701.01</t>
  </si>
  <si>
    <t>42874.01</t>
  </si>
  <si>
    <t>41785.02</t>
  </si>
  <si>
    <t>41786.02</t>
  </si>
  <si>
    <t>41663.02</t>
  </si>
  <si>
    <t>14927.11</t>
  </si>
  <si>
    <t>11298.01</t>
  </si>
  <si>
    <t>10978.02</t>
  </si>
  <si>
    <t>10978.06</t>
  </si>
  <si>
    <t>13935.01</t>
  </si>
  <si>
    <t>16445.01</t>
  </si>
  <si>
    <t>16500.01</t>
  </si>
  <si>
    <t>16503.01</t>
  </si>
  <si>
    <t>Детали к системам среза "Шумахер" производства Германии</t>
  </si>
  <si>
    <t>41818.02</t>
  </si>
  <si>
    <t>JF STOLL</t>
  </si>
  <si>
    <t>42121</t>
  </si>
  <si>
    <t>51011.01</t>
  </si>
  <si>
    <t>51024.01</t>
  </si>
  <si>
    <t>51673.02</t>
  </si>
  <si>
    <t>53365</t>
  </si>
  <si>
    <t>53366</t>
  </si>
  <si>
    <t>Вкладыш для головки ножа</t>
  </si>
  <si>
    <t>Стеблеподъемники</t>
  </si>
  <si>
    <t>16501.01</t>
  </si>
  <si>
    <t>16502.01</t>
  </si>
  <si>
    <t>16504.01</t>
  </si>
  <si>
    <t>16505.01</t>
  </si>
  <si>
    <t>Детали для DEUTZ-FAHR  (Topliner)</t>
  </si>
  <si>
    <t>46051.01</t>
  </si>
  <si>
    <t>46055.01</t>
  </si>
  <si>
    <t>41782.02</t>
  </si>
  <si>
    <t>41969</t>
  </si>
  <si>
    <t>41970</t>
  </si>
  <si>
    <t>46045.01</t>
  </si>
  <si>
    <t>51449.01</t>
  </si>
  <si>
    <t>Соединительный комплект</t>
  </si>
  <si>
    <t>Сегмент с мелкой насечкой, с нижним потаем</t>
  </si>
  <si>
    <t>Сегмент с мелкой насечкой, с верхним потаем</t>
  </si>
  <si>
    <t>Глазок пятки ножа для стального кольца</t>
  </si>
  <si>
    <t>Болт для крепления сегмента М6х16, торкс</t>
  </si>
  <si>
    <t>Сегмент с верхней мелкой насечкой</t>
  </si>
  <si>
    <t>42770.04</t>
  </si>
  <si>
    <t xml:space="preserve">ООО "Шумахер" </t>
  </si>
  <si>
    <t>АРТИКУЛ</t>
  </si>
  <si>
    <t>НАИМЕНОВАНИЕ</t>
  </si>
  <si>
    <t>ЕД. ИЗМ.</t>
  </si>
  <si>
    <t>1шт</t>
  </si>
  <si>
    <t xml:space="preserve">Головка ножа Дон 1500  </t>
  </si>
  <si>
    <t xml:space="preserve">Головка ножа РСМ 081.27 </t>
  </si>
  <si>
    <t>02774</t>
  </si>
  <si>
    <t>Головка ножа ЖВЗ-10,7</t>
  </si>
  <si>
    <t>Головка ножа ЖВЗ-10,7 , 11235</t>
  </si>
  <si>
    <t>02602.02</t>
  </si>
  <si>
    <t xml:space="preserve">Головка ножа John Deere D930 </t>
  </si>
  <si>
    <t>Головка ножа Case 7,62</t>
  </si>
  <si>
    <t>02601.09</t>
  </si>
  <si>
    <t>02381.01</t>
  </si>
  <si>
    <t>51520.01</t>
  </si>
  <si>
    <t>51520.02</t>
  </si>
  <si>
    <t>80010.01</t>
  </si>
  <si>
    <t>80011.01</t>
  </si>
  <si>
    <t>Гайка М6, DIN 6331, самоконтрящаяся</t>
  </si>
  <si>
    <t>15835.03</t>
  </si>
  <si>
    <t>Мотовило SCH систем LIDA, МЗК</t>
  </si>
  <si>
    <t>02603.09</t>
  </si>
  <si>
    <t>ранее 14230</t>
  </si>
  <si>
    <t>ранее 15956</t>
  </si>
  <si>
    <t>ранее 12766</t>
  </si>
  <si>
    <t>10961.03</t>
  </si>
  <si>
    <t>10966.03</t>
  </si>
  <si>
    <t>14811.01</t>
  </si>
  <si>
    <t>15721.01</t>
  </si>
  <si>
    <t>Головка ножа РСМ</t>
  </si>
  <si>
    <t xml:space="preserve">Головка ножа Fiat-Laverda </t>
  </si>
  <si>
    <t>Головка ножа Honey Bee, левая</t>
  </si>
  <si>
    <t>Головка ножа Honey Bee, правая</t>
  </si>
  <si>
    <t>Головка ножа Don Mar</t>
  </si>
  <si>
    <t>4105000370, DTGL 33-45020, TGL 33-45020, D-TGL 33-45020</t>
  </si>
  <si>
    <t>4105000852, HATGL 5876</t>
  </si>
  <si>
    <t>6112031 OG, 6762341</t>
  </si>
  <si>
    <t xml:space="preserve">Нож роторный, левый   </t>
  </si>
  <si>
    <t xml:space="preserve">Нож роторный, правый   </t>
  </si>
  <si>
    <t xml:space="preserve">Прижим ножа   </t>
  </si>
  <si>
    <t>365110 fein</t>
  </si>
  <si>
    <t>67631 Н</t>
  </si>
  <si>
    <t>6762341, 611203</t>
  </si>
  <si>
    <t>218 RSDH, 219 190, 126-1021</t>
  </si>
  <si>
    <t>895744L, 235 RS</t>
  </si>
  <si>
    <t>Головная секция ножа, 29 сегментов, без пятки ножа</t>
  </si>
  <si>
    <t xml:space="preserve">Сегмент Pro-Cut с грубой насечкой </t>
  </si>
  <si>
    <t>1316161С91-3</t>
  </si>
  <si>
    <t>1313795С94-1,5</t>
  </si>
  <si>
    <t>4260716416, 003794055</t>
  </si>
  <si>
    <t>D44103700</t>
  </si>
  <si>
    <t>В7055</t>
  </si>
  <si>
    <t>В7056</t>
  </si>
  <si>
    <t>В 5413</t>
  </si>
  <si>
    <t>1322233C1</t>
  </si>
  <si>
    <t>B 5240</t>
  </si>
  <si>
    <t>1322233С2</t>
  </si>
  <si>
    <t>1994760С4</t>
  </si>
  <si>
    <t>1316 161 С91, 1313 795 С94</t>
  </si>
  <si>
    <t>322707150, 322715150</t>
  </si>
  <si>
    <t xml:space="preserve">Противорежущий палец двойной </t>
  </si>
  <si>
    <t>K 16716-1,  K 8420 S</t>
  </si>
  <si>
    <t>MD 118484</t>
  </si>
  <si>
    <t>левый 118396+правый 118403</t>
  </si>
  <si>
    <t>левый 118397+правый 118404</t>
  </si>
  <si>
    <t>левый 118398+правый 118405</t>
  </si>
  <si>
    <t>19798</t>
  </si>
  <si>
    <t>26579</t>
  </si>
  <si>
    <t>61521, 86563535</t>
  </si>
  <si>
    <t>64442, 61715</t>
  </si>
  <si>
    <t>80712, 66382</t>
  </si>
  <si>
    <t>26178</t>
  </si>
  <si>
    <t>D44103700, 3722052M1, 301B10</t>
  </si>
  <si>
    <t>1040700М, 683936М1, 700705300</t>
  </si>
  <si>
    <t>1730728М2</t>
  </si>
  <si>
    <t>66603, 113400M1</t>
  </si>
  <si>
    <t>1041468M1</t>
  </si>
  <si>
    <t xml:space="preserve">Редуктор Pro-Drive 89Vv GK 45 Serie 600, без шкива   </t>
  </si>
  <si>
    <t xml:space="preserve">Сегмент  </t>
  </si>
  <si>
    <t xml:space="preserve">Нож роторный, правый  </t>
  </si>
  <si>
    <t xml:space="preserve">Нож роторный  </t>
  </si>
  <si>
    <t>H168564, 19М8625</t>
  </si>
  <si>
    <t>АН143576</t>
  </si>
  <si>
    <t>Н150058</t>
  </si>
  <si>
    <t>AZ41775</t>
  </si>
  <si>
    <t>H157812</t>
  </si>
  <si>
    <t>Н175036</t>
  </si>
  <si>
    <t>H202522</t>
  </si>
  <si>
    <t>Н158341</t>
  </si>
  <si>
    <t>Н158342</t>
  </si>
  <si>
    <t>Н158343</t>
  </si>
  <si>
    <t>14М7303</t>
  </si>
  <si>
    <t>Н33433</t>
  </si>
  <si>
    <t>Р49650Н, 580215227</t>
  </si>
  <si>
    <t>СС26780</t>
  </si>
  <si>
    <t>СС26781</t>
  </si>
  <si>
    <t>HF40151, Z75874</t>
  </si>
  <si>
    <t>Z59033, 2809 Z</t>
  </si>
  <si>
    <t>Z 42176</t>
  </si>
  <si>
    <t>28 144 Z</t>
  </si>
  <si>
    <t>Z35241</t>
  </si>
  <si>
    <t>АН21345</t>
  </si>
  <si>
    <t>W 35894</t>
  </si>
  <si>
    <t>W 30341</t>
  </si>
  <si>
    <t>H153329</t>
  </si>
  <si>
    <t>RS 290, SW 1605</t>
  </si>
  <si>
    <t>Палец одинарный</t>
  </si>
  <si>
    <t>Нож роторный</t>
  </si>
  <si>
    <t>0404.7014.00</t>
  </si>
  <si>
    <t>1377266 К, 1410534 К, 1432290</t>
  </si>
  <si>
    <t>131117, 134308, 1122360</t>
  </si>
  <si>
    <t>131118, 134309, 1122350</t>
  </si>
  <si>
    <t>129 Mel links</t>
  </si>
  <si>
    <t>129 Mel rechts</t>
  </si>
  <si>
    <t xml:space="preserve">Болт М6х18 </t>
  </si>
  <si>
    <t xml:space="preserve">Болт М6х28 </t>
  </si>
  <si>
    <t>RSM-10894</t>
  </si>
  <si>
    <t>RSM-10290</t>
  </si>
  <si>
    <t>RSM-11555</t>
  </si>
  <si>
    <t>RSM-10927</t>
  </si>
  <si>
    <t>RSM-10928</t>
  </si>
  <si>
    <t>Головка ножа  РСМ</t>
  </si>
  <si>
    <t>02615.01</t>
  </si>
  <si>
    <t>02562</t>
  </si>
  <si>
    <t>RSM-11044</t>
  </si>
  <si>
    <t>RSM-9886</t>
  </si>
  <si>
    <t>630891.0</t>
  </si>
  <si>
    <t>666741.1</t>
  </si>
  <si>
    <t>16589.01</t>
  </si>
  <si>
    <t>80918222,  918222</t>
  </si>
  <si>
    <t>858778, 219191</t>
  </si>
  <si>
    <t>80379720, 379720</t>
  </si>
  <si>
    <t>84019620, 44280, 320999350</t>
  </si>
  <si>
    <t>80916328,  916328</t>
  </si>
  <si>
    <t>049395</t>
  </si>
  <si>
    <t>42849.11</t>
  </si>
  <si>
    <t xml:space="preserve">0139888.1, 139888, 134308  </t>
  </si>
  <si>
    <t>0139889.1, 139889, 134309</t>
  </si>
  <si>
    <t>561158 00 К, 16545801</t>
  </si>
  <si>
    <t>НОМЕР оригинала по каталогу, ранее используемые номера</t>
  </si>
  <si>
    <t>Палец H213508DH SLS</t>
  </si>
  <si>
    <t>Головка ножа ЖВП 6,4</t>
  </si>
  <si>
    <t>25324</t>
  </si>
  <si>
    <t>19787+19788+25902+26246+26258+26271+26356, 26228</t>
  </si>
  <si>
    <t>10961.06</t>
  </si>
  <si>
    <t>10966.06</t>
  </si>
  <si>
    <t>02482.01</t>
  </si>
  <si>
    <t>115321, 120832</t>
  </si>
  <si>
    <t>Глазок шнека</t>
  </si>
  <si>
    <t>16653</t>
  </si>
  <si>
    <t>Зуб мотовила</t>
  </si>
  <si>
    <t>Пластиковый палец левый</t>
  </si>
  <si>
    <t>Пластиковый палец правый</t>
  </si>
  <si>
    <t>Пластиковый палец зачисточный</t>
  </si>
  <si>
    <t>Пластиковый палец универсальный</t>
  </si>
  <si>
    <t>01274</t>
  </si>
  <si>
    <t>01273</t>
  </si>
  <si>
    <t>Для головок 02482.01, 16653</t>
  </si>
  <si>
    <t>02908</t>
  </si>
  <si>
    <t>12585.01</t>
  </si>
  <si>
    <t>Головка ножа John Deere 625R</t>
  </si>
  <si>
    <t>683476М1, 683184М1, 683994М1, 700716292</t>
  </si>
  <si>
    <t>Палец Н213507DH SLS (укороченный)</t>
  </si>
  <si>
    <t>Нож противорежущий</t>
  </si>
  <si>
    <t>091.14.02.070</t>
  </si>
  <si>
    <t>Пластина консоли</t>
  </si>
  <si>
    <t>84435373, 913804</t>
  </si>
  <si>
    <t>84433772, 365112-6,3</t>
  </si>
  <si>
    <t>9523460, 9515380</t>
  </si>
  <si>
    <t>100144.0, 6701201</t>
  </si>
  <si>
    <t>6264110, 6704060, 6667431</t>
  </si>
  <si>
    <t>060017/4</t>
  </si>
  <si>
    <t>1832532, 172010740</t>
  </si>
  <si>
    <t>1832533, 172010741</t>
  </si>
  <si>
    <t>6484060, 6262951, 6762351</t>
  </si>
  <si>
    <t>Тара:</t>
  </si>
  <si>
    <t>Гофроящик "ЗИП"</t>
  </si>
  <si>
    <t>384357, 84073333, 838318, 84800496</t>
  </si>
  <si>
    <t>4260714246, 003781612, 420100045</t>
  </si>
  <si>
    <t>600172 , 0600172</t>
  </si>
  <si>
    <t xml:space="preserve"> Вес 1шт , кг</t>
  </si>
  <si>
    <t>14686.01</t>
  </si>
  <si>
    <t>Смазочный ниппель 90º</t>
  </si>
  <si>
    <t>Нож измельчителя неподвижный, СХ8080</t>
  </si>
  <si>
    <t>15837</t>
  </si>
  <si>
    <t>D44104500 / 44102900</t>
  </si>
  <si>
    <t>15828.04</t>
  </si>
  <si>
    <t xml:space="preserve">Штифт </t>
  </si>
  <si>
    <t>D49062900 / 28274041 Biso</t>
  </si>
  <si>
    <t>7557871 , 7557850</t>
  </si>
  <si>
    <t>42228.10</t>
  </si>
  <si>
    <t>Нож подвижный</t>
  </si>
  <si>
    <t>84437624 / 554750-3</t>
  </si>
  <si>
    <t>755207 F</t>
  </si>
  <si>
    <t>АН222497</t>
  </si>
  <si>
    <t>84429103,  429103, 84435879, 87728899</t>
  </si>
  <si>
    <t>736872.0 ,  7557860, 553860 0</t>
  </si>
  <si>
    <t>АН205882, DE19294</t>
  </si>
  <si>
    <t>Z59020, HXE13023</t>
  </si>
  <si>
    <t>322291650, 322235550, 9516450</t>
  </si>
  <si>
    <t>2809 Z</t>
  </si>
  <si>
    <t>86632613, 89503888</t>
  </si>
  <si>
    <t>10181.05</t>
  </si>
  <si>
    <t>16445.17</t>
  </si>
  <si>
    <t>16588.01</t>
  </si>
  <si>
    <t>Стеблеподъемник ASK-121</t>
  </si>
  <si>
    <t>Детали для жаток Rostselmash</t>
  </si>
  <si>
    <t>Нижняя часть пальца MD 124338</t>
  </si>
  <si>
    <t xml:space="preserve">ИЗНАШИВАЕМАЯ ПЛАСТИНА – пластик MD </t>
  </si>
  <si>
    <t>Верхняя часть пальца MD 124344</t>
  </si>
  <si>
    <t>Палец мотовила</t>
  </si>
  <si>
    <t>Противорежущий палец двойной 118345</t>
  </si>
  <si>
    <t>ИЗНАШИВАЕМАЯ ПЛАСТИНА – пластик SCH MD</t>
  </si>
  <si>
    <t>02602.08</t>
  </si>
  <si>
    <t>Головка привода 27 мм, компл., с зажимным стаканом и уплотнением</t>
  </si>
  <si>
    <t>15515.01</t>
  </si>
  <si>
    <t>17013.01</t>
  </si>
  <si>
    <t>17016.01</t>
  </si>
  <si>
    <t xml:space="preserve">Нож Лаверда 7,7м.(25фт.) 100-1/2 сегментов - секциональный </t>
  </si>
  <si>
    <t>Перекрывающая планка</t>
  </si>
  <si>
    <t xml:space="preserve">Болт предохранительный с шестигранной голов. </t>
  </si>
  <si>
    <t>Гайка М12 чёрная с нарезанной резьбой</t>
  </si>
  <si>
    <t xml:space="preserve">Адаптер для гидравлического мотора Д-32 </t>
  </si>
  <si>
    <t xml:space="preserve">Головка привода 27 мм, компл., SNR </t>
  </si>
  <si>
    <t xml:space="preserve">Головка привода 27 mm, компл. </t>
  </si>
  <si>
    <t xml:space="preserve">Головка привода 17 мм, компл., SNR </t>
  </si>
  <si>
    <t xml:space="preserve">Привод косы Pro-Drive 85MHv GK </t>
  </si>
  <si>
    <t xml:space="preserve">Привод косы Pro-Drive 85MVv GKF </t>
  </si>
  <si>
    <t xml:space="preserve">Болт  М6*16  DIN 7991 </t>
  </si>
  <si>
    <t xml:space="preserve">Болт M6х18 </t>
  </si>
  <si>
    <t xml:space="preserve">Болт М6x28 </t>
  </si>
  <si>
    <t xml:space="preserve">Болт M10x35 </t>
  </si>
  <si>
    <t>Комплект для крепления стеблеподъёмника</t>
  </si>
  <si>
    <t>Подшипник головки привода</t>
  </si>
  <si>
    <t>Дистанционная шпуля 14,5 мм</t>
  </si>
  <si>
    <t xml:space="preserve">Палец двойной 12 мм., открытый  </t>
  </si>
  <si>
    <t xml:space="preserve">Палец двойной 14 мм., открытый  </t>
  </si>
  <si>
    <t xml:space="preserve">Палец двойной 17 мм., открытый  </t>
  </si>
  <si>
    <t>Соединитель косы 21*6 мм</t>
  </si>
  <si>
    <t>Болт зубчатый M6х16</t>
  </si>
  <si>
    <t xml:space="preserve">Запрессовочная гайка для планок косы россыпью </t>
  </si>
  <si>
    <t xml:space="preserve">Запрессовочная гайка для головки косы </t>
  </si>
  <si>
    <t>Сегмент Pro-Cut с грубой насечкой в упаковке</t>
  </si>
  <si>
    <t xml:space="preserve">Сегмент Pro-Cut с мелкой насечкой  </t>
  </si>
  <si>
    <t>Сегмент Pro-Gut с мелкой насечкой в упаковке</t>
  </si>
  <si>
    <t>Сегмент Pro-Cut (гладкий), гальванизированный, единичный</t>
  </si>
  <si>
    <t>10969.01</t>
  </si>
  <si>
    <t xml:space="preserve">Сегмент Pro-Cut с грубой насечкой, семь зубчиков </t>
  </si>
  <si>
    <t>Сегмент Pro-Cut с грубой насечкой, семь зубчиков, в упаковке по 25 шт.</t>
  </si>
  <si>
    <t>Спинка ножа цельная 21x6x6370 мм</t>
  </si>
  <si>
    <t>Привод косы Pro-Drive 85H GK</t>
  </si>
  <si>
    <t>Кронштейн крепления гидромотора</t>
  </si>
  <si>
    <t>Глазок пятки косы M12 с вкладышем</t>
  </si>
  <si>
    <t xml:space="preserve">Спинка ножа, середина  21x6x2438 мм  </t>
  </si>
  <si>
    <t>Зачисточный сегмент 25,05 мм</t>
  </si>
  <si>
    <t xml:space="preserve">Гайка М6 </t>
  </si>
  <si>
    <t xml:space="preserve">Сегмент конечный, c тремя отверстиями  </t>
  </si>
  <si>
    <t>Болт для крепления сегмента  М6*26, торкс</t>
  </si>
  <si>
    <t>Привод косы 89Vv GK</t>
  </si>
  <si>
    <t>Привод косы Pro-Drive  85МVv GKF, с головкой привода 27 мм, без шкива</t>
  </si>
  <si>
    <t>Привод косы Pro-Drive 85 MVv GKF</t>
  </si>
  <si>
    <t>Привод косы Pro-Drive 85MHv GK</t>
  </si>
  <si>
    <t>Универсальные планки пятки косы, левые  (пара)</t>
  </si>
  <si>
    <t>Универсальные планки пятки косы, правые  (пара)</t>
  </si>
  <si>
    <t>Гидромотор</t>
  </si>
  <si>
    <t>Мост для роликовой направляющей (R2)</t>
  </si>
  <si>
    <t>Привод косы Pro-Drive 85MVv GKF</t>
  </si>
  <si>
    <t xml:space="preserve">Hаправляющий ролик  Honey Bee, с двумя отверстиями </t>
  </si>
  <si>
    <t>Соединяющий направляющий ролик (R1)</t>
  </si>
  <si>
    <t>Палец двойной Easy Cut II, 12 мм</t>
  </si>
  <si>
    <t>Палец двойной Easy Cut 2 14 мм</t>
  </si>
  <si>
    <t>Палец тройной Easy Cut II,12 мм</t>
  </si>
  <si>
    <t xml:space="preserve">Палец двойной Easy  Cut II,17 мм. </t>
  </si>
  <si>
    <t>Палец тройной  Easy  Cut II, 14 мм</t>
  </si>
  <si>
    <t xml:space="preserve">Палец тройной Easy Cut II, 17 мм  </t>
  </si>
  <si>
    <t>Усилительная планка 20х1,20х565 мм</t>
  </si>
  <si>
    <t xml:space="preserve">Нож секциональный 7м. РСМ  </t>
  </si>
  <si>
    <t>Нож секциональный  9 м.РСМ</t>
  </si>
  <si>
    <t>Привод косы Pro-Drive 85MHv GK ASM04, с гидромотором 125 куб.</t>
  </si>
  <si>
    <t>Нож Дон 1500-20фт. (6,0m) 77-1/2 сегм.-секциональный</t>
  </si>
  <si>
    <t>Головка ножа Енисей</t>
  </si>
  <si>
    <t>Головка ножа ЖВН 6, Бердянск</t>
  </si>
  <si>
    <t>Головка ножа Полесье</t>
  </si>
  <si>
    <t>Головка ножа КСК 100/Е 281/Е 302/Е 303</t>
  </si>
  <si>
    <t>Головка ножа Дон 680</t>
  </si>
  <si>
    <t>Головка ножа ЖBН-6M,ЖВН -9.1</t>
  </si>
  <si>
    <t>Головка ножа DEUTZ-FAHR (Topliner)</t>
  </si>
  <si>
    <t>Головка ножа MF-730 прицепная Canada</t>
  </si>
  <si>
    <t xml:space="preserve">Стеблеподъемник CM-300 </t>
  </si>
  <si>
    <t>Стеблеподъёмники для з/у комбайна, UK-300</t>
  </si>
  <si>
    <t xml:space="preserve">Стеблеподъемник SK-200 S </t>
  </si>
  <si>
    <t>Стеблеподъёмник ASX-100</t>
  </si>
  <si>
    <t>Стеблеподъёмник ASК-100</t>
  </si>
  <si>
    <t>Стеблеподъемник ASK-100 в комплекте</t>
  </si>
  <si>
    <t xml:space="preserve">Стеблеподъемник ASK-127  </t>
  </si>
  <si>
    <t>03164</t>
  </si>
  <si>
    <t>Комплект уплотнителей для гидромотора EPMS 125C</t>
  </si>
  <si>
    <t>16517.01</t>
  </si>
  <si>
    <t>Направляющий двойной палец 12 мм., укороченный</t>
  </si>
  <si>
    <t>16541.01</t>
  </si>
  <si>
    <t xml:space="preserve">Палец тройной 12 мм, укороченный </t>
  </si>
  <si>
    <t>Палец двойной, короткий</t>
  </si>
  <si>
    <t>17744.01</t>
  </si>
  <si>
    <t>16538.01</t>
  </si>
  <si>
    <t xml:space="preserve">Палец двойной 12 мм, укороченный </t>
  </si>
  <si>
    <t>Головки ножей  различных типов жаток в сборе</t>
  </si>
  <si>
    <t xml:space="preserve">Палец мотовила KombiGrip  </t>
  </si>
  <si>
    <t>Пружина KombiGrip</t>
  </si>
  <si>
    <t xml:space="preserve">Вкладыш граблины комплектный </t>
  </si>
  <si>
    <t xml:space="preserve">Зачисточный палец SCH-Мотовила  </t>
  </si>
  <si>
    <t>Bтулка кривошипа</t>
  </si>
  <si>
    <t>Зуб мотовилa KombiGrip, прямой</t>
  </si>
  <si>
    <t xml:space="preserve">Зажимное кольцо для трубы граблины SCH-мотовила  </t>
  </si>
  <si>
    <t>Болт М6х16, DIN 6921, самоконтрящийся</t>
  </si>
  <si>
    <t>Головка ножа ЖХТ 9-18, РСМ</t>
  </si>
  <si>
    <t>Головка ножа Дон 680М</t>
  </si>
  <si>
    <t xml:space="preserve">Болт М10x25 </t>
  </si>
  <si>
    <t>Направляющая планка 6 мм, 4 отверстия</t>
  </si>
  <si>
    <t>10743.01</t>
  </si>
  <si>
    <t xml:space="preserve">Болт М10х40  </t>
  </si>
  <si>
    <t xml:space="preserve">Болт М10х35 </t>
  </si>
  <si>
    <t>Гайка  М10</t>
  </si>
  <si>
    <t>Усилительная пластина</t>
  </si>
  <si>
    <t>Направляющая планка 6 мм, 2 отверстия</t>
  </si>
  <si>
    <t>Направляющая планка 6 мм - 3 отверстия</t>
  </si>
  <si>
    <t>Нож Ростсельмаш ЖХТ 9-18-30 фт. 117-1/2 сегментов-секциональный</t>
  </si>
  <si>
    <t>Нож соломоизмельчителя</t>
  </si>
  <si>
    <t>Пластина трения жатки з/у комбайна</t>
  </si>
  <si>
    <t>Часть ножа режущего механизма жатки з/у комб</t>
  </si>
  <si>
    <t>Палец одинарны й  3" на TGL 5876, жатки з/у</t>
  </si>
  <si>
    <t>Сегмент с верхней мелкой насечкой, 2,7 mm</t>
  </si>
  <si>
    <t>Сегмент с верхней грубой насечкой, 2,7 mm</t>
  </si>
  <si>
    <t>Сегмент конечный без насечки, 2,7 mm,611 204 1</t>
  </si>
  <si>
    <t xml:space="preserve">Сегмент с верхней мелкой насечкой, 2,7 мм, 755 207 </t>
  </si>
  <si>
    <t xml:space="preserve">Крепление роторного ножа, компл., 1377 26 6 K, 25 шт. в упаковке </t>
  </si>
  <si>
    <t>Нож соломоизмельчителя, 2814, гладкий, 3 мм, 25 шт. в упаковке</t>
  </si>
  <si>
    <t xml:space="preserve">Нож соломоизмельчителя, гладкий, 4 мм, 20 шт. в упаковке </t>
  </si>
  <si>
    <t xml:space="preserve">Нож противорежущий, 060 030 0, гладкий, 3 мм, 25 шт. в упаковке </t>
  </si>
  <si>
    <t xml:space="preserve">Нож соломоизмельчителя, 736 872.0, гладкий, 4 мм, 20 шт. в упаковке </t>
  </si>
  <si>
    <t xml:space="preserve">Шаровой шарнир 100 144.0 </t>
  </si>
  <si>
    <t>Палец пружинный валкователя</t>
  </si>
  <si>
    <t>Палец пружинный подборщика</t>
  </si>
  <si>
    <t>Заклёпка  6х18</t>
  </si>
  <si>
    <t>Заклёпка 6х28</t>
  </si>
  <si>
    <t>Палец консольного шнека</t>
  </si>
  <si>
    <t>Болт для крепления сегмента М6*16, торкс</t>
  </si>
  <si>
    <t>51397.05</t>
  </si>
  <si>
    <t>Секционный нож  6,6 м</t>
  </si>
  <si>
    <t>Нож в сборе 7,6 м</t>
  </si>
  <si>
    <t>Нож в сборе 9,14 м</t>
  </si>
  <si>
    <t>Головка ножа</t>
  </si>
  <si>
    <t>51542.03</t>
  </si>
  <si>
    <t>Часть ножа</t>
  </si>
  <si>
    <t>Глазок пальца</t>
  </si>
  <si>
    <t>Нож измельчителя подвижный, Lex470/480/580/600</t>
  </si>
  <si>
    <t>Сегмент конечный без  насечки, гладкий 2,7 mm</t>
  </si>
  <si>
    <t>Сегмент с верхней мелкой насечкой, 2,7 мм, 365 110 F</t>
  </si>
  <si>
    <t xml:space="preserve">Нож соломоизмельчителя, гладкий, 5 мм, 15 шт. в упаковке </t>
  </si>
  <si>
    <t xml:space="preserve">Нож соломоизмельчителя, 28 14 4 Z, зубчатый, 4 мм, 20 шт. в упаковке </t>
  </si>
  <si>
    <t xml:space="preserve">Головка ножа, 753 862, компл. </t>
  </si>
  <si>
    <t>Палец крайний</t>
  </si>
  <si>
    <t>Противорежущий  палец двойной 6" 215 ARS</t>
  </si>
  <si>
    <t>Противорежущий палец двойной 6</t>
  </si>
  <si>
    <t>Противорежущий палец двойной 6"</t>
  </si>
  <si>
    <t>Противорежущий  палец двойной 6" 245 ARS</t>
  </si>
  <si>
    <t>Заклёпка 5,25х16</t>
  </si>
  <si>
    <t xml:space="preserve">Заклёпка 5,4х32 </t>
  </si>
  <si>
    <t>Нож соломоизмельчителя 4.5 мм., зазубренный</t>
  </si>
  <si>
    <t>Нож измельчителя неподвижный (84037553)</t>
  </si>
  <si>
    <t>Коса в сборе 6 м, 2030</t>
  </si>
  <si>
    <t>Средняя секция косы New-Holland</t>
  </si>
  <si>
    <t>Конечная секция косы New-Holland</t>
  </si>
  <si>
    <t>Соединительная пластина  New-Holland</t>
  </si>
  <si>
    <t>Сегмент с верхней грубой насечкой</t>
  </si>
  <si>
    <t>Секциональный нож  7,2 м</t>
  </si>
  <si>
    <t>Сегмент конечный без насечки</t>
  </si>
  <si>
    <t>Секциональный нож 9,0 м</t>
  </si>
  <si>
    <t>Нож подвижной</t>
  </si>
  <si>
    <t>Нож соломоизмельчителя 5,0 mm</t>
  </si>
  <si>
    <t>Палец  консольного шнека</t>
  </si>
  <si>
    <t>Сегмент с верхней мелкой насечкой, 3 мм</t>
  </si>
  <si>
    <t xml:space="preserve">Нож соломоизмельчителя, гладкий, 3 мм, 25 шт. в упаковке </t>
  </si>
  <si>
    <t>42834.06</t>
  </si>
  <si>
    <t>Палец двойной MF</t>
  </si>
  <si>
    <t>Нож измельчителя противореж.(1 отв) (Z75874/40151/2TN), 2388eu</t>
  </si>
  <si>
    <t>Нож измельчителя с втулкой</t>
  </si>
  <si>
    <t>Головка косы</t>
  </si>
  <si>
    <t>182.6161.00 Головка косы - 1316161С91</t>
  </si>
  <si>
    <t>182.3795.00 Головка косы - 1313795С94</t>
  </si>
  <si>
    <t xml:space="preserve">Игольчатый подшипник BH-2020 </t>
  </si>
  <si>
    <t xml:space="preserve">Уплотнительное кольцо  31,75 x 44,45 x 6,35 </t>
  </si>
  <si>
    <t>Головка ножа McDon, c игольчатым подшипником</t>
  </si>
  <si>
    <t xml:space="preserve">Болт M6x12 </t>
  </si>
  <si>
    <t>41785.04</t>
  </si>
  <si>
    <t xml:space="preserve">Сегмент с верхней насечкой, 2,7 мм, K 34390 1 </t>
  </si>
  <si>
    <t xml:space="preserve">Сегмент </t>
  </si>
  <si>
    <t>Сегмент с мелкой насечкой, одно отверстие справа с нижним потаем</t>
  </si>
  <si>
    <t>Сегмент с мелкой насечкой, одно отверстие слева с верхним потаем</t>
  </si>
  <si>
    <t>Пластиковый палец с открытым глазком</t>
  </si>
  <si>
    <t>Противорежущий палец двойной 6",MD 118484</t>
  </si>
  <si>
    <t>Секциональный нож 7,6 м</t>
  </si>
  <si>
    <t>Секциональный нож 9,1 м</t>
  </si>
  <si>
    <t>Палец двойной (34359)</t>
  </si>
  <si>
    <t>Противорежущий палец двойной</t>
  </si>
  <si>
    <t>Секциональный нож 10,9 м</t>
  </si>
  <si>
    <t xml:space="preserve">Палец двойной 12 мм  </t>
  </si>
  <si>
    <t>Перекрывающая планка Honey Bee</t>
  </si>
  <si>
    <t>Перекрывающая планка на 2 сегмента, Honey Bee   (420278306)</t>
  </si>
  <si>
    <t xml:space="preserve">Нож соломоизмельчителя, 0050, зубчатый, 4 мм, 20 шт. в упаковке </t>
  </si>
  <si>
    <t>Палец-H213405DH LSL</t>
  </si>
  <si>
    <t>Сегмент конечный, гладкий</t>
  </si>
  <si>
    <t>Сегмент c верхней мелкой  насечкой, 2,7 mm, P 49650</t>
  </si>
  <si>
    <t xml:space="preserve">Шаровой шарнир AH 21345 </t>
  </si>
  <si>
    <t>Сегмент JD RH163131</t>
  </si>
  <si>
    <t>Сегмент JD RH15329</t>
  </si>
  <si>
    <t>Сегмент для жатки з/у  комбайна CW 1776 GR</t>
  </si>
  <si>
    <t>Палец двойной 6 " * 290 S жатки з/у ко-на</t>
  </si>
  <si>
    <t>Ось ножа</t>
  </si>
  <si>
    <t>Нож роторный RADURA, правый, 121 713, 25 шт. в упаковке</t>
  </si>
  <si>
    <t xml:space="preserve">Нож роторный RADURA, левый, 107X4 L, 25 шт. в упаковке </t>
  </si>
  <si>
    <t xml:space="preserve">Нож роторный RADURA, правый, 107X4 R, 25 шт. в упаковке </t>
  </si>
  <si>
    <t>RSM-10391</t>
  </si>
  <si>
    <t>626296.1, 6762414</t>
  </si>
  <si>
    <t>815911, 9510635, 89815911, 84065059</t>
  </si>
  <si>
    <t>51270.01</t>
  </si>
  <si>
    <t>Прижим ножа</t>
  </si>
  <si>
    <t>Держатель палеца шнека жатки (80740844), NH/2030</t>
  </si>
  <si>
    <t>Для 15720</t>
  </si>
  <si>
    <t>Привод косы Pro-Drive 85MVv GKF RS20</t>
  </si>
  <si>
    <t>Палец мотовила KombiGrip, форма New Holland</t>
  </si>
  <si>
    <t>1307299 C1,  299 RS, 1307299C2, 87442324</t>
  </si>
  <si>
    <t>80740844, 87691794</t>
  </si>
  <si>
    <t>34390, 118475</t>
  </si>
  <si>
    <t>58036090, BCS 36090</t>
  </si>
  <si>
    <t>58036091, BCS 36091</t>
  </si>
  <si>
    <t>Rotex, BCS</t>
  </si>
  <si>
    <t>26258, RD-10479</t>
  </si>
  <si>
    <t>26450, 27914, RD-10924</t>
  </si>
  <si>
    <t>62594, 28020, RD-13054</t>
  </si>
  <si>
    <t>18979.01</t>
  </si>
  <si>
    <t>Нож RSM - 17фт.(5,20м) 1/2-65 сегм. 11tpi (груб.) - секцион.</t>
  </si>
  <si>
    <t>Нож RSM - 17фт.(5,20м) 1/2-65 сегм. 14tpi (мелк.) - секцион.</t>
  </si>
  <si>
    <t>84433779, 84562654</t>
  </si>
  <si>
    <t>Гайка фланцевая М8</t>
  </si>
  <si>
    <t>Щиток мотовила 10"</t>
  </si>
  <si>
    <t>71386906</t>
  </si>
  <si>
    <t>135634, 30852, 187.0095.01</t>
  </si>
  <si>
    <t>Пластиковая заглушка граблины</t>
  </si>
  <si>
    <t>Вкладыш</t>
  </si>
  <si>
    <t>15957.01</t>
  </si>
  <si>
    <t>Крышка подшипника</t>
  </si>
  <si>
    <t>Болт с  шестигранной головкой DIN 933- М8х20-10.9 (гальванизированный, оцинкованный)</t>
  </si>
  <si>
    <t>75055.01</t>
  </si>
  <si>
    <t>75055.02</t>
  </si>
  <si>
    <t>Стеблеподъемник SCH Pro w/распорная деталь (в коробке по 25 шт.)</t>
  </si>
  <si>
    <t xml:space="preserve">Секциональный нож Claas,  6,0 м </t>
  </si>
  <si>
    <t xml:space="preserve">Нож соломоизмельчителя, 755 784 0, зубчатый, 4 мм  </t>
  </si>
  <si>
    <t xml:space="preserve">7557840  , </t>
  </si>
  <si>
    <t>07063900, 826720 C1, MC3331/2, 112074А1, 596321 R1, 604 921 H, 694723</t>
  </si>
  <si>
    <t>118344, 194.8344.07 HRS214DH</t>
  </si>
  <si>
    <t>Палец - MacDon 118344 DH RS214DH</t>
  </si>
  <si>
    <t>51310.02</t>
  </si>
  <si>
    <t xml:space="preserve">Палец двойной 5", Z 11228 </t>
  </si>
  <si>
    <t>Вкладыш граблины мотовила</t>
  </si>
  <si>
    <t>Хомут подшипника</t>
  </si>
  <si>
    <t>H175603</t>
  </si>
  <si>
    <t>Подшипник луча мотовила</t>
  </si>
  <si>
    <t>Палец вспомогательный</t>
  </si>
  <si>
    <t>26507, H175436, RD10484</t>
  </si>
  <si>
    <t>HXE28926, RD10907, 26786</t>
  </si>
  <si>
    <t>15515.04</t>
  </si>
  <si>
    <t xml:space="preserve">Головка ножа DBF, Италия </t>
  </si>
  <si>
    <t>02015</t>
  </si>
  <si>
    <t>Комплект болтов М8х20 для крепления шкива</t>
  </si>
  <si>
    <t>Болт М10х20</t>
  </si>
  <si>
    <t>10742.01</t>
  </si>
  <si>
    <t>Направляющая планка 5 мм, 4 отверстия</t>
  </si>
  <si>
    <t xml:space="preserve">Болт М10х40 </t>
  </si>
  <si>
    <t>Болт М10х35</t>
  </si>
  <si>
    <t>14547.01</t>
  </si>
  <si>
    <t>14548.01</t>
  </si>
  <si>
    <t>Ремкомплект половины коленчатого вала, 27 мм</t>
  </si>
  <si>
    <t>Привод ножа 85МН GK ASM03 "Honey"</t>
  </si>
  <si>
    <t>Комплект болтов крепления привода М12х45</t>
  </si>
  <si>
    <t>17012.01</t>
  </si>
  <si>
    <t>Направляющая планка 5 мм, 2 отверстия</t>
  </si>
  <si>
    <t>17015.01</t>
  </si>
  <si>
    <t>Направляющая планка 5 мм, 3 отверстия</t>
  </si>
  <si>
    <t>17750.01</t>
  </si>
  <si>
    <t>Нож секциональный  Honey Bee 9,1 м.</t>
  </si>
  <si>
    <t>Головка ножа Massey Fergusson 5200, 11235</t>
  </si>
  <si>
    <t>Головка ножа Massey Fergusson 9225</t>
  </si>
  <si>
    <t>Головка ножа Дон-1500 под стальное кольцо</t>
  </si>
  <si>
    <t>Головка ножа ЖBН-6В БЖ, под ст. кольцо</t>
  </si>
  <si>
    <t>Головка ножа ЖBП БЖ, под ст. кольцо</t>
  </si>
  <si>
    <t>Головка ножа КПП, под ст.кольцо</t>
  </si>
  <si>
    <t>16037.01</t>
  </si>
  <si>
    <t>Сегмент Pro-Cut с мелкой насечкой  в упаковке</t>
  </si>
  <si>
    <t>Палец двойной 12 мм, короткий</t>
  </si>
  <si>
    <t xml:space="preserve">Зуб мотовила 1600.0929 </t>
  </si>
  <si>
    <t>Нож противорежущий (84068444)</t>
  </si>
  <si>
    <t xml:space="preserve">Прижим ножа </t>
  </si>
  <si>
    <t>Соединительный комплект ножа Claas</t>
  </si>
  <si>
    <t>Спинка ножа, головная часть, 20х6х2369 мм, MacDon</t>
  </si>
  <si>
    <t>Спинка ножа, конечная  часть, 20x6x1356 мм, MacDon</t>
  </si>
  <si>
    <t>Спинка ножа, конечная  часть, 20x6x1409 мм, зеркальное исполнение, MacDon</t>
  </si>
  <si>
    <t>Спинка ножа, конечная  часть, 20x6x2118 мм, MacDon</t>
  </si>
  <si>
    <t>Спинка ножа, конечная  часть, 20x6x2172 мм, зеркальное исполнение, MacDon</t>
  </si>
  <si>
    <t>Спинка ножа, средняя часть, 20х6х2362мм, MacDon</t>
  </si>
  <si>
    <t>Спинка ножа, конечная часть, левая</t>
  </si>
  <si>
    <t>Спинка ножа, конечная часть, правая</t>
  </si>
  <si>
    <t>Прижим МакДон 118162</t>
  </si>
  <si>
    <t>Вязальный аппарат для тюкового пресс-подборщика Tukan, RSM</t>
  </si>
  <si>
    <t>Обвязывающий механизм комплектный</t>
  </si>
  <si>
    <t>Диск управления RS 3788 B 10</t>
  </si>
  <si>
    <t>Узловязатель без диска управления</t>
  </si>
  <si>
    <t>43200.01</t>
  </si>
  <si>
    <t>43301.01</t>
  </si>
  <si>
    <t>Нож</t>
  </si>
  <si>
    <t>Зубчатка</t>
  </si>
  <si>
    <t>Рычаг ножа, комплектный,  RS 6020 В 3 К</t>
  </si>
  <si>
    <t>Чистик RS 3783 B</t>
  </si>
  <si>
    <t>Захват шпагата RS 6085 K 1</t>
  </si>
  <si>
    <t>Крюк обвязывающего узла RS 6015 BK</t>
  </si>
  <si>
    <t>Коническая шестерня черв.вала RS 3782 C</t>
  </si>
  <si>
    <t>15058.01</t>
  </si>
  <si>
    <t>Роторные ножи и крепления</t>
  </si>
  <si>
    <t>41864</t>
  </si>
  <si>
    <t>Нож роторный RADURA  96*41*3, Ø19</t>
  </si>
  <si>
    <t>41899.02</t>
  </si>
  <si>
    <t>Нож роторный 105*47*3, Ø21</t>
  </si>
  <si>
    <t>41962</t>
  </si>
  <si>
    <t>Крепление роторного ножа, компл., М10 561 501 00 KF, 25 шт. в упаковке</t>
  </si>
  <si>
    <t>Крепление роторного ножа</t>
  </si>
  <si>
    <t>Крепление роторного ножа, компл., В 1374593 К, 25 шт. в упаковке</t>
  </si>
  <si>
    <t>Пружинные пальцы</t>
  </si>
  <si>
    <t>44035.10</t>
  </si>
  <si>
    <t>Пружинный палец валкователя 487 922, 10 шт. в упаковке</t>
  </si>
  <si>
    <t xml:space="preserve">44071.10 </t>
  </si>
  <si>
    <t>Пружинный палец валкователя 160 111, 10 шт. в упаковке</t>
  </si>
  <si>
    <t>Пружинный палец подборщика 918 238 0</t>
  </si>
  <si>
    <t>Пружинный палец, подборщика 821 421 1, 50 шт. в упаковке</t>
  </si>
  <si>
    <t>Пружинный палец мотовила 435 428</t>
  </si>
  <si>
    <t xml:space="preserve">44169 </t>
  </si>
  <si>
    <t>Пружинный палец валкователя 1660 6394</t>
  </si>
  <si>
    <t xml:space="preserve">50920 </t>
  </si>
  <si>
    <t>Втулка внутренняя 736 871.2</t>
  </si>
  <si>
    <t>736871.2</t>
  </si>
  <si>
    <t>Сегмент с верхней грубой насечкой, 181.01.04.404</t>
  </si>
  <si>
    <t>Сегмент RSM *H066.14-01</t>
  </si>
  <si>
    <t>H066.14-01</t>
  </si>
  <si>
    <t>Палец двойной пластиковый (подборщика)</t>
  </si>
  <si>
    <t>Крепеж пальца для подборщ. Валков</t>
  </si>
  <si>
    <t>Вал Е-281</t>
  </si>
  <si>
    <t>Головка шатуна КС-2,1</t>
  </si>
  <si>
    <t>Консоль Claas TYP 701</t>
  </si>
  <si>
    <t>Консоль Дон 680</t>
  </si>
  <si>
    <t>Консоль ЖВЗ-10,7</t>
  </si>
  <si>
    <t>Консоль ЖВН-6 в сборе</t>
  </si>
  <si>
    <t>Консоль КПП</t>
  </si>
  <si>
    <t>Натяжное устройство Дон 680</t>
  </si>
  <si>
    <t>Натяжное устройство ЖВН-6 в сборе</t>
  </si>
  <si>
    <t>Пластина 4*30*700</t>
  </si>
  <si>
    <t>Пластина регулировочная КС-2,1.02</t>
  </si>
  <si>
    <t>Пластина трения КС-2,1.01</t>
  </si>
  <si>
    <t>Подкладка под противорежущюю пластину КС-2,1.03</t>
  </si>
  <si>
    <t>Шайба регулировочная для горизонтального шкива</t>
  </si>
  <si>
    <t>Шайба торцевая 12601-01</t>
  </si>
  <si>
    <t>Шатун косилки КС-2,1 в сборе</t>
  </si>
  <si>
    <t>Шкив горизонтальный в сборе RSM03 ( с покр. RAL 9005)</t>
  </si>
  <si>
    <t>Шпонка 14*9*70</t>
  </si>
  <si>
    <t>Шкив одноручьевой D260</t>
  </si>
  <si>
    <t>Адаптер ЖВН со звездочкой</t>
  </si>
  <si>
    <t>Натяжной ролик</t>
  </si>
  <si>
    <t>12775.01</t>
  </si>
  <si>
    <t>Шкив привода D 180</t>
  </si>
  <si>
    <t>Шкив привода D 200</t>
  </si>
  <si>
    <t>Адаптер шлицевой</t>
  </si>
  <si>
    <t>Звёздочка Дон-680</t>
  </si>
  <si>
    <t>Шкив-ролик в сборе</t>
  </si>
  <si>
    <t>Шкив ведущий  д=220</t>
  </si>
  <si>
    <t>Планка  натяжного устройства</t>
  </si>
  <si>
    <t>Детали российского производства:</t>
  </si>
  <si>
    <t>Короб картонный 600*400*400 мм П-32 бурый</t>
  </si>
  <si>
    <t>Короб картонный 800*600*400 мм П32 бурый</t>
  </si>
  <si>
    <t>Короб картонный 1200*800*400 мм П32 бурый</t>
  </si>
  <si>
    <t>Поддоны Евро сорт 2</t>
  </si>
  <si>
    <t>со скидкой</t>
  </si>
  <si>
    <t>Станина узловязателя  RS 3770 В</t>
  </si>
  <si>
    <t xml:space="preserve">Ролик прижимной </t>
  </si>
  <si>
    <t xml:space="preserve">Ролик направляющий </t>
  </si>
  <si>
    <t>19092.01</t>
  </si>
  <si>
    <t>Палец тройной 12 мм, короткий</t>
  </si>
  <si>
    <t>03166.02</t>
  </si>
  <si>
    <t>Ремкоплект головки привода, вкл.стальное кольцо, защитную шайбу и болт</t>
  </si>
  <si>
    <t>Для 02602.02</t>
  </si>
  <si>
    <t>4260714174, DF024946, 410100001, 322702450</t>
  </si>
  <si>
    <t>Головка ножа Claas C 900-1</t>
  </si>
  <si>
    <t>Головка ножа Claas TYP 701</t>
  </si>
  <si>
    <t>41719.02</t>
  </si>
  <si>
    <t>Сегмент с полностью нижней насечкой,  для уборки льна</t>
  </si>
  <si>
    <t>03208.01</t>
  </si>
  <si>
    <t>03209.01</t>
  </si>
  <si>
    <t>03215.01</t>
  </si>
  <si>
    <t>03213.01</t>
  </si>
  <si>
    <t>03201.01</t>
  </si>
  <si>
    <t>03207.01</t>
  </si>
  <si>
    <t>03212.01</t>
  </si>
  <si>
    <t>Головка ножа ЖН 6Б, Лида</t>
  </si>
  <si>
    <t>03210.01</t>
  </si>
  <si>
    <t>03211.01</t>
  </si>
  <si>
    <t>03221.01</t>
  </si>
  <si>
    <t>03205.01</t>
  </si>
  <si>
    <t>03206.01</t>
  </si>
  <si>
    <t>03204.01</t>
  </si>
  <si>
    <t>03219.01</t>
  </si>
  <si>
    <t>03220.01</t>
  </si>
  <si>
    <t>03216.01</t>
  </si>
  <si>
    <t>03218.01</t>
  </si>
  <si>
    <t>03223.01</t>
  </si>
  <si>
    <t>03222.01</t>
  </si>
  <si>
    <t>700714195, 25831, 86562205</t>
  </si>
  <si>
    <t>41800.02</t>
  </si>
  <si>
    <t>Сегмент с верхней грубой насечкой, 2,7 мм</t>
  </si>
  <si>
    <t>365110 grob</t>
  </si>
  <si>
    <t>736870.0</t>
  </si>
  <si>
    <t>Шайба 28 801 405 013</t>
  </si>
  <si>
    <t>956815.1</t>
  </si>
  <si>
    <t>Палец пружинный Р 956 815 1, красный</t>
  </si>
  <si>
    <t>44075.10</t>
  </si>
  <si>
    <t>Палец пружинный</t>
  </si>
  <si>
    <t>51908.10</t>
  </si>
  <si>
    <t xml:space="preserve">Головка ножа КСК 100/Е 281/Е 302/Е 303, под ст.кольцо </t>
  </si>
  <si>
    <t>Головка ножа РСМ-081.27, под ст.кольцо</t>
  </si>
  <si>
    <t>для Дон680М</t>
  </si>
  <si>
    <t>Для ЖУ-6</t>
  </si>
  <si>
    <t>Для PowerStream 700 (РСМ-161.27)</t>
  </si>
  <si>
    <t>Для PowerStream 900</t>
  </si>
  <si>
    <t>Нож ДОН 1500 - 20фт. (6,0m) 77-1/2 сегм., под.ст. кольцо - секциональный</t>
  </si>
  <si>
    <t>Нож РСМ 081.27 - 23фт. (7,0m) 91-1/2 сегм., под ст. кольцо - секциональный</t>
  </si>
  <si>
    <t>Нож ДОН 1500 - 23фт. (7,0m) 91-1/2 сегм., под ст. кольцо - секциональный</t>
  </si>
  <si>
    <t>Нож РСМ 081.27 - 20фт. (6,0m) 77-1/2 сегм., под ст. кольцо - секциональный</t>
  </si>
  <si>
    <t>Для ЖУ-7</t>
  </si>
  <si>
    <t>77182</t>
  </si>
  <si>
    <t xml:space="preserve">Нож Honey Bee 30фт. (9,1m) 120-1,5 секциональный  </t>
  </si>
  <si>
    <t>03267.01</t>
  </si>
  <si>
    <t>03268.01</t>
  </si>
  <si>
    <t>03269.01</t>
  </si>
  <si>
    <t>03270.01</t>
  </si>
  <si>
    <t>03271.01</t>
  </si>
  <si>
    <t>Головка ножа ЖBН-6В, под ст.кольцо</t>
  </si>
  <si>
    <t>03272.01</t>
  </si>
  <si>
    <t>03273.01</t>
  </si>
  <si>
    <t>03274.01</t>
  </si>
  <si>
    <t>03276.01</t>
  </si>
  <si>
    <t>Головка ножа Дон-680 М, под фт.вкладыш</t>
  </si>
  <si>
    <t>03277.01</t>
  </si>
  <si>
    <t>03275.01</t>
  </si>
  <si>
    <t>Головка ножа ЖЗК-9, под ст. кольцо</t>
  </si>
  <si>
    <t>Головка ножа ЖЗК-7, под ст. кольцо</t>
  </si>
  <si>
    <t>VF-1600.929</t>
  </si>
  <si>
    <t>26208, 86561692, RD-10541, 86561692</t>
  </si>
  <si>
    <t>61713, 353308, RD-10451, 353308</t>
  </si>
  <si>
    <t>61711, 86563537, RD-10510, 86563537</t>
  </si>
  <si>
    <t>62770, 27811, 84242661, 86564364</t>
  </si>
  <si>
    <t>62627, 27812, 84242662, 86564363</t>
  </si>
  <si>
    <t>27159, 87037117, RD-10542, 87037117</t>
  </si>
  <si>
    <t xml:space="preserve">25297, 79724, 87672659, </t>
  </si>
  <si>
    <t>27132+(19787+19788+25902+26246+26258+26271+26356), 84274201</t>
  </si>
  <si>
    <t>6704261, 6704262, 670426.4</t>
  </si>
  <si>
    <t>Защелка для стеблеподъемника ASX</t>
  </si>
  <si>
    <t>DE19785</t>
  </si>
  <si>
    <t>Z55610/ Z77601</t>
  </si>
  <si>
    <t>Z35221</t>
  </si>
  <si>
    <t>Z48237, Z 53454</t>
  </si>
  <si>
    <t>Z42176</t>
  </si>
  <si>
    <t>Z48237, Z53454</t>
  </si>
  <si>
    <t>Сегмент с грубой насечкой 11 tpi</t>
  </si>
  <si>
    <t>Сегмент с грубой насечкой 11 tpi, упакован по 250 шт.</t>
  </si>
  <si>
    <t>Палец двойной 12 мм., короткий, открытый</t>
  </si>
  <si>
    <t>Нож роторный, левый, RADURA, 13800046</t>
  </si>
  <si>
    <t>Нож роторный, правый, RADURA, 13800047</t>
  </si>
  <si>
    <t>Глазок пятки косы AGCO</t>
  </si>
  <si>
    <t>71386920, 71415761, 71417090</t>
  </si>
  <si>
    <t>Имитатор привода универсальный</t>
  </si>
  <si>
    <t>978241.3, 06561542, 11012030115.00, 116954, 477740, 434991, 70006165.0, 1133936R1, 3101547R1, 143698.0</t>
  </si>
  <si>
    <t>104004.0, 143237.0, 434120, CM120</t>
  </si>
  <si>
    <t>13800025, 434994, 1114680, 1122199</t>
  </si>
  <si>
    <t>42034</t>
  </si>
  <si>
    <t>Нож роторный, левый, RADURA</t>
  </si>
  <si>
    <t>42037</t>
  </si>
  <si>
    <t>56451200, СС21780</t>
  </si>
  <si>
    <t xml:space="preserve">56451300, СС21781, </t>
  </si>
  <si>
    <t>56150100 KF</t>
  </si>
  <si>
    <t>В 1374593 K</t>
  </si>
  <si>
    <t>Головка ножа Claas C 900-1, под ст. кольцо</t>
  </si>
  <si>
    <t>Головка ножа Claas TYP-701, под ст. кольцо</t>
  </si>
  <si>
    <t>Головка ножа Дон 680, под ст. кольцо</t>
  </si>
  <si>
    <t>Головка ножа Полесье (10°, ЖЗК-9)</t>
  </si>
  <si>
    <t>Головка ножа Марья</t>
  </si>
  <si>
    <t xml:space="preserve">для переоборудования </t>
  </si>
  <si>
    <t>Для переходной модели с 2008г.</t>
  </si>
  <si>
    <t>DE19551</t>
  </si>
  <si>
    <t>DE19475</t>
  </si>
  <si>
    <t>Нож секциональный 6м. РСМ</t>
  </si>
  <si>
    <t>Для PowerStream</t>
  </si>
  <si>
    <t>Z103376</t>
  </si>
  <si>
    <t>Z103205</t>
  </si>
  <si>
    <t>Гайка-шпуля SM-4</t>
  </si>
  <si>
    <t>10639.01</t>
  </si>
  <si>
    <t xml:space="preserve">Палец двойной 17 мм </t>
  </si>
  <si>
    <t>Болт с шестигранной головкой М10х55</t>
  </si>
  <si>
    <t>Спинка ножа цельная 21х6х7666мм</t>
  </si>
  <si>
    <t>15997.01</t>
  </si>
  <si>
    <t>Пластиковый вкладыш (А) граблины мотовила</t>
  </si>
  <si>
    <t>15998.01</t>
  </si>
  <si>
    <t>Пластиковый вкладыш (В) граблины мотовила</t>
  </si>
  <si>
    <t>42049.01</t>
  </si>
  <si>
    <t>42050.01</t>
  </si>
  <si>
    <t>42841.02</t>
  </si>
  <si>
    <t>Палец двойной 6", 379 720</t>
  </si>
  <si>
    <t>42877.11</t>
  </si>
  <si>
    <t>Палец  двойной 6", 1307299С1</t>
  </si>
  <si>
    <t>51156.01</t>
  </si>
  <si>
    <t>Червячный вал</t>
  </si>
  <si>
    <t>Головка привода косы</t>
  </si>
  <si>
    <t>Ножи секциональные</t>
  </si>
  <si>
    <t xml:space="preserve">11.6968.HB9 </t>
  </si>
  <si>
    <t>Нож 9,0 м</t>
  </si>
  <si>
    <t>Нож 7,0 м</t>
  </si>
  <si>
    <t>Головка  ножа Rasspe-McDon, сварная с игольчатым подшипником , (исп. для ножей 53260, 53261, 53503)</t>
  </si>
  <si>
    <t>Болт М6х25, овальный подголовок</t>
  </si>
  <si>
    <t>Многофункциональный инструмент</t>
  </si>
  <si>
    <t>H169804 PR (17790),  52445</t>
  </si>
  <si>
    <t>16222.02</t>
  </si>
  <si>
    <t>Сегмент с грубой насечкой 11 tpi, упакован по 25 шт.</t>
  </si>
  <si>
    <t>54433.06</t>
  </si>
  <si>
    <t>A003M</t>
  </si>
  <si>
    <t>A003L</t>
  </si>
  <si>
    <t>Нож 5,0 м</t>
  </si>
  <si>
    <t>Нож 6,0 м</t>
  </si>
  <si>
    <t>Нож 9,00 м</t>
  </si>
  <si>
    <t xml:space="preserve">Нож 5,0м </t>
  </si>
  <si>
    <t>Нож Ростсельмаш ЖХТ 9-18 - 30фт. 117-1/2 сегментов - секциональный</t>
  </si>
  <si>
    <t xml:space="preserve">Нож ЖВЗ 35фт. (10,7м) 141-1/2 сегм. 14tpi (мелк.) секциональный  </t>
  </si>
  <si>
    <t xml:space="preserve">Нож ЖВЗ 35фт. (10,7м) 141-1/2 сегм. 11tpi (груб.) секциональный  </t>
  </si>
  <si>
    <t>ПРАЙС-ЛИСТ</t>
  </si>
  <si>
    <t>Основные комплектующие</t>
  </si>
  <si>
    <t>Для ЖУ-6, под пласт.вкладыш</t>
  </si>
  <si>
    <t xml:space="preserve">Нож соломоизмельчителя (Енисей)  </t>
  </si>
  <si>
    <t>A009G</t>
  </si>
  <si>
    <t>A007L</t>
  </si>
  <si>
    <t>http://www.ooo-schumacher.ru</t>
  </si>
  <si>
    <t xml:space="preserve">Применяются  полностью или частично на ряде моделей комбайнов и жаток производства заводов Ростсельмаш, Красноярский КЗ, Гомсельмаш, Лидагропроммаш, Назаровский МЗ, Калачинский МЗ, Астанаагропромтехника, Claas, Case, Laverda, Deutz-fahr, Massey Ferguson, John Deere, Fend, Geringhoff, Zurn, Honey Bee. </t>
  </si>
  <si>
    <r>
      <t>Головка  ножа Rasspe-McDon, сварная с игольчатым подшипником ,</t>
    </r>
    <r>
      <rPr>
        <sz val="8.5"/>
        <color indexed="10"/>
        <rFont val="Arial"/>
        <family val="2"/>
      </rPr>
      <t xml:space="preserve"> ( для ножей 53260, 53261, 53503)</t>
    </r>
  </si>
  <si>
    <t>ЦЕНА без НДС</t>
  </si>
  <si>
    <t xml:space="preserve">Болт М12*55 </t>
  </si>
  <si>
    <t>Болт М12*45 крепление головки привода 27мм</t>
  </si>
  <si>
    <t>Роликовая направляющая 5 мм 4 отверстия</t>
  </si>
  <si>
    <t>Роликовая направляющая 6 мм 4 отверстия</t>
  </si>
  <si>
    <t>Сегмент ножа с грубой насечкой, с потаем 60º</t>
  </si>
  <si>
    <t>Направляющая планка 6 мм, 3 отверстия</t>
  </si>
  <si>
    <t>Нож Лаверда 6,7м.(22фт.) 87-1/2 сегм. -секциональный</t>
  </si>
  <si>
    <t>Головка ножа ЖВН-6В БЖ, под пласт. кольцо</t>
  </si>
  <si>
    <t>Нож 7,0м</t>
  </si>
  <si>
    <t xml:space="preserve">Нож 7,0 м </t>
  </si>
  <si>
    <t>A007R</t>
  </si>
  <si>
    <t>Нож КСК-100 - 15фт. (4,2м) 1/2-56-1/2 сегм., 14tpi (мелк), под ст.кольцо- секциональный</t>
  </si>
  <si>
    <t>A007P</t>
  </si>
  <si>
    <t>Нож Дон 680 - 17фт. (5м) 65-1/2 сегм., 14tpi (мелк), под ст.кольцо- секциональный</t>
  </si>
  <si>
    <t>A007Q</t>
  </si>
  <si>
    <t>Нож Е-303 - 17фт. (5,2м) 1/2-68-1/2 сегм., 14tpi (мелк), под ст.кольцо- секциональный</t>
  </si>
  <si>
    <t>Нож ЖВЗ 24фт.(7м) 93-1/2 сегм.14tpi (мелк.) секциональный</t>
  </si>
  <si>
    <t>224017 Палец мотовила (ML RH BAT)</t>
  </si>
  <si>
    <t>224018 Палец мотовила (ML LH BAT)</t>
  </si>
  <si>
    <t>224019 Палец мотовила (ML NO BAT)</t>
  </si>
  <si>
    <t>Крепление роторного ножа, компл., 1377 26 6 K, 25 шт. в уп</t>
  </si>
  <si>
    <t>Нож соломоизмельчителя, 2814, гладкий, 3 мм, 25 шт. в уп.</t>
  </si>
  <si>
    <t>Палец двойной жатки Class</t>
  </si>
  <si>
    <t>Палец пружинный подборщика Jag 675-880</t>
  </si>
  <si>
    <t>6762310, 6267550 ранее 42601</t>
  </si>
  <si>
    <t>Палец одинарный жатки Class</t>
  </si>
  <si>
    <t>Нож роторный RADURA, левый, 559 032 10, 25 шт. в упак.</t>
  </si>
  <si>
    <t>Нож роторный RADURA, правый,  559 033 10, 25 шт. в упак.</t>
  </si>
  <si>
    <t>Нож противорежущий, 28 09, гладкий, 3 мм, 25 шт. в упак.</t>
  </si>
  <si>
    <t>Нож противорежущий, 28 09 Z, зубчатый, 3мм, 25шт. в упак.</t>
  </si>
  <si>
    <t>065327, 604884, 653279, 245RS</t>
  </si>
  <si>
    <t>060017.2 /4, 8210750, 49017800</t>
  </si>
  <si>
    <t>Болт М6*16 , Гайка М6</t>
  </si>
  <si>
    <t>Крепление роторного ножа, компл., 1377 26 6K, 25шт. в упак</t>
  </si>
  <si>
    <t>Ножи аналоги  Mac Don в сборе и комплектующие к ним</t>
  </si>
  <si>
    <t xml:space="preserve">69680+69681 (83505+83404), 11.6968.HB9 </t>
  </si>
  <si>
    <t>Нож соломоизмельчителя, гладкий, 3 мм, 25 шт. в упак.</t>
  </si>
  <si>
    <t>53565.60</t>
  </si>
  <si>
    <t>53603.60</t>
  </si>
  <si>
    <t>53604.60</t>
  </si>
  <si>
    <t>Палец Н213398DH LSL (укороченный)</t>
  </si>
  <si>
    <t>Нож противорежущий, 060 030 0, гладкий, 3мм, 25шт. в уп.</t>
  </si>
  <si>
    <t>Нож роторный RADURA, правый, 25 шт. в упак.</t>
  </si>
  <si>
    <t>Нож роторный RADURA, левый, 25 шт. в упаковке</t>
  </si>
  <si>
    <t>Нож роторный RADURA, правый, 25 шт. в упаковке</t>
  </si>
  <si>
    <t>Крепление роторного ножа, компл., 165 458 01, 25шт. в упак.</t>
  </si>
  <si>
    <t>Нож роторный, правый, RADURA</t>
  </si>
  <si>
    <t>Нож роторный RADURA, левый, 121 712, 25шт. в упаковке</t>
  </si>
  <si>
    <t>Роторные косилки: Strige (ЖТТ-2,1 и ЖТТ-2,4)(ZhNN-2/1), (KRP-302), SapSup (КРК-2,4)</t>
  </si>
  <si>
    <t>Нож роторный RADURA 1380 0025, 97*51*4, Ø19</t>
  </si>
  <si>
    <t>Нож роторный RADURA, левый, 100*48*4, Ø21, 25 шт. в упак.</t>
  </si>
  <si>
    <t>Нож роторный RADURA, правый 100*48*4, Ø21, 25шт. в упак.</t>
  </si>
  <si>
    <t>Шкив привода D 210</t>
  </si>
  <si>
    <t>Шкив привода D 240</t>
  </si>
  <si>
    <t>Консоль Claas Lexion</t>
  </si>
  <si>
    <t>Вал КСК 100</t>
  </si>
  <si>
    <t>12601-01</t>
  </si>
  <si>
    <t>RSM03</t>
  </si>
  <si>
    <t>H168206</t>
  </si>
  <si>
    <t>Глазок пальца шнека JD</t>
  </si>
  <si>
    <t>H169914</t>
  </si>
  <si>
    <t>Палец консольного шнека JD</t>
  </si>
  <si>
    <t>AH171602</t>
  </si>
  <si>
    <t>Держатель пальца шнека JD</t>
  </si>
  <si>
    <t>Винт с цилиндрической головкой М12х30</t>
  </si>
  <si>
    <t>Пластиковая направляющая для Pro Flex</t>
  </si>
  <si>
    <t>Болт М6х16, овальный подголовок</t>
  </si>
  <si>
    <t>Болт М6х20, овальный подголовок</t>
  </si>
  <si>
    <t>A00L7</t>
  </si>
  <si>
    <t>Нож ЖВН-6 - 20фт. (6 м) 77-1/2 сегм.- 11tpi (груб), - секциональный</t>
  </si>
  <si>
    <t>10030</t>
  </si>
  <si>
    <t>10044</t>
  </si>
  <si>
    <t>10067</t>
  </si>
  <si>
    <t>10072</t>
  </si>
  <si>
    <t>10098</t>
  </si>
  <si>
    <t>10099</t>
  </si>
  <si>
    <t>10104.01</t>
  </si>
  <si>
    <t>10114</t>
  </si>
  <si>
    <t>10237</t>
  </si>
  <si>
    <t>10248</t>
  </si>
  <si>
    <t>10258</t>
  </si>
  <si>
    <t>10637.01</t>
  </si>
  <si>
    <t>10931</t>
  </si>
  <si>
    <t>10937</t>
  </si>
  <si>
    <t>10941</t>
  </si>
  <si>
    <t>11055</t>
  </si>
  <si>
    <t>11235</t>
  </si>
  <si>
    <t>12458</t>
  </si>
  <si>
    <t>12541</t>
  </si>
  <si>
    <t>12543</t>
  </si>
  <si>
    <t>118357</t>
  </si>
  <si>
    <t>118358</t>
  </si>
  <si>
    <t>12997</t>
  </si>
  <si>
    <t>13014</t>
  </si>
  <si>
    <t>13016</t>
  </si>
  <si>
    <t>13416</t>
  </si>
  <si>
    <t>13533</t>
  </si>
  <si>
    <t>13665</t>
  </si>
  <si>
    <t>13666</t>
  </si>
  <si>
    <t>13896</t>
  </si>
  <si>
    <t>13955</t>
  </si>
  <si>
    <t>13961</t>
  </si>
  <si>
    <t>14464</t>
  </si>
  <si>
    <t>14831</t>
  </si>
  <si>
    <t>14832</t>
  </si>
  <si>
    <t>14869.01</t>
  </si>
  <si>
    <t>15056.01</t>
  </si>
  <si>
    <t>15168</t>
  </si>
  <si>
    <t>15424</t>
  </si>
  <si>
    <t>15425</t>
  </si>
  <si>
    <t>15768</t>
  </si>
  <si>
    <t>15928</t>
  </si>
  <si>
    <t>15999.02</t>
  </si>
  <si>
    <t>16000</t>
  </si>
  <si>
    <t>16003</t>
  </si>
  <si>
    <t>16005</t>
  </si>
  <si>
    <t>16036</t>
  </si>
  <si>
    <t>16324</t>
  </si>
  <si>
    <t>16330</t>
  </si>
  <si>
    <t>16374.01</t>
  </si>
  <si>
    <t>16412</t>
  </si>
  <si>
    <t>16413</t>
  </si>
  <si>
    <t>17473</t>
  </si>
  <si>
    <t>17514</t>
  </si>
  <si>
    <t>19035</t>
  </si>
  <si>
    <t>19036</t>
  </si>
  <si>
    <t>41662</t>
  </si>
  <si>
    <t>41843</t>
  </si>
  <si>
    <t>42217</t>
  </si>
  <si>
    <t>42221</t>
  </si>
  <si>
    <t>42232</t>
  </si>
  <si>
    <t>42245</t>
  </si>
  <si>
    <t>42252</t>
  </si>
  <si>
    <t>42255</t>
  </si>
  <si>
    <t>42585</t>
  </si>
  <si>
    <t>42623</t>
  </si>
  <si>
    <t>42740</t>
  </si>
  <si>
    <t>42742</t>
  </si>
  <si>
    <t>42779</t>
  </si>
  <si>
    <t>42910</t>
  </si>
  <si>
    <t>43034</t>
  </si>
  <si>
    <t>44017.10</t>
  </si>
  <si>
    <t>44144.10</t>
  </si>
  <si>
    <t>44160.10</t>
  </si>
  <si>
    <t>51007</t>
  </si>
  <si>
    <t>51009</t>
  </si>
  <si>
    <t>51127</t>
  </si>
  <si>
    <t>51128</t>
  </si>
  <si>
    <t>51272</t>
  </si>
  <si>
    <t>51335</t>
  </si>
  <si>
    <t>51412</t>
  </si>
  <si>
    <t>51435</t>
  </si>
  <si>
    <t>51520</t>
  </si>
  <si>
    <t>51641</t>
  </si>
  <si>
    <t>52300</t>
  </si>
  <si>
    <t>52407</t>
  </si>
  <si>
    <t>52408</t>
  </si>
  <si>
    <t>52409</t>
  </si>
  <si>
    <t>52410</t>
  </si>
  <si>
    <t>52411</t>
  </si>
  <si>
    <t>52412</t>
  </si>
  <si>
    <t>52483</t>
  </si>
  <si>
    <t>52487</t>
  </si>
  <si>
    <t>52488</t>
  </si>
  <si>
    <t>52579</t>
  </si>
  <si>
    <t>52870</t>
  </si>
  <si>
    <t>53260</t>
  </si>
  <si>
    <t>53261</t>
  </si>
  <si>
    <t>53354</t>
  </si>
  <si>
    <t>53355</t>
  </si>
  <si>
    <t>53427</t>
  </si>
  <si>
    <t>53441</t>
  </si>
  <si>
    <t>53453</t>
  </si>
  <si>
    <t>54433</t>
  </si>
  <si>
    <t>75055</t>
  </si>
  <si>
    <t>80012</t>
  </si>
  <si>
    <t>10255</t>
  </si>
  <si>
    <t>10230</t>
  </si>
  <si>
    <t>10673</t>
  </si>
  <si>
    <t>Привод косы Pro-Drive 85 MV GKF</t>
  </si>
  <si>
    <t>15744</t>
  </si>
  <si>
    <t>54433.10</t>
  </si>
  <si>
    <t>17830</t>
  </si>
  <si>
    <t>52489</t>
  </si>
  <si>
    <t>50929</t>
  </si>
  <si>
    <t>52482</t>
  </si>
  <si>
    <t>19250</t>
  </si>
  <si>
    <t>80182</t>
  </si>
  <si>
    <t>Детали для John Deere</t>
  </si>
  <si>
    <t>51379</t>
  </si>
  <si>
    <t>13958</t>
  </si>
  <si>
    <t>13959</t>
  </si>
  <si>
    <t>13960</t>
  </si>
  <si>
    <t>41958</t>
  </si>
  <si>
    <t>41963</t>
  </si>
  <si>
    <t>42101</t>
  </si>
  <si>
    <t>42110</t>
  </si>
  <si>
    <t>42114</t>
  </si>
  <si>
    <t>02559.01</t>
  </si>
  <si>
    <t>02966</t>
  </si>
  <si>
    <t>03166.03</t>
  </si>
  <si>
    <t>10212.03</t>
  </si>
  <si>
    <t>18334.01</t>
  </si>
  <si>
    <t>41787.01</t>
  </si>
  <si>
    <t>41830</t>
  </si>
  <si>
    <t>52413.02</t>
  </si>
  <si>
    <t>52414.02</t>
  </si>
  <si>
    <t>52415.02</t>
  </si>
  <si>
    <t>52416.02</t>
  </si>
  <si>
    <t>A00X3</t>
  </si>
  <si>
    <t>03265.01</t>
  </si>
  <si>
    <t>03266.01</t>
  </si>
  <si>
    <t>03286.01</t>
  </si>
  <si>
    <t>03287.01</t>
  </si>
  <si>
    <t>03288.01</t>
  </si>
  <si>
    <t>03289.01</t>
  </si>
  <si>
    <t>A00XL</t>
  </si>
  <si>
    <t>Консоль ДОН-1500 в сборе</t>
  </si>
  <si>
    <t>Консоль жатки РСМ-081.27 в сборе</t>
  </si>
  <si>
    <t>75031-01</t>
  </si>
  <si>
    <t>15150-02</t>
  </si>
  <si>
    <t>75000-01</t>
  </si>
  <si>
    <t>Вал КПС-5Г</t>
  </si>
  <si>
    <t>25160-02</t>
  </si>
  <si>
    <t>25160-03</t>
  </si>
  <si>
    <t>25160-04</t>
  </si>
  <si>
    <t>XR00060</t>
  </si>
  <si>
    <t>XR00061</t>
  </si>
  <si>
    <t>17553</t>
  </si>
  <si>
    <t>19251</t>
  </si>
  <si>
    <t>17646.6</t>
  </si>
  <si>
    <t>224017</t>
  </si>
  <si>
    <t>52538</t>
  </si>
  <si>
    <t>224047</t>
  </si>
  <si>
    <t>80095</t>
  </si>
  <si>
    <t>Головка ножа (литая)</t>
  </si>
  <si>
    <t>Делитель ножа</t>
  </si>
  <si>
    <t>Палец двойной 6", двойная закалка</t>
  </si>
  <si>
    <t>Нож КС-2,1 - 7фт (2,2м) 29 сегм. - 14tpi (мелк), без головки</t>
  </si>
  <si>
    <t>Натяжное устройство ЖВЗ-10.7.05НУ</t>
  </si>
  <si>
    <t>15516.01</t>
  </si>
  <si>
    <t>75002</t>
  </si>
  <si>
    <t>Консоль КСК-100, Е-281 в сборе</t>
  </si>
  <si>
    <t>81300</t>
  </si>
  <si>
    <t>17554.01</t>
  </si>
  <si>
    <t xml:space="preserve">Нож Mac Don 7,60м. - секциональный </t>
  </si>
  <si>
    <t xml:space="preserve">Нож Mac Don 9,10м. - секциональный </t>
  </si>
  <si>
    <t>A00VV</t>
  </si>
  <si>
    <t>Нож Claas C750 typ701- 25фт (7.6м) 101 сегм.- 11tpi (груб), под ст.кольцо - секциональный</t>
  </si>
  <si>
    <t>A00D8</t>
  </si>
  <si>
    <t>Нож ЖЗТ-9 - 30фт (9.4м) 124-1/2 сегм.- 11tpi (груб), под ст.кольцо - секциональный Easy Cut II (РСМ)</t>
  </si>
  <si>
    <t>Режущий аппарат для КС-2,1</t>
  </si>
  <si>
    <t>Сегмент MD, с верхним потаем</t>
  </si>
  <si>
    <t>Сегмент MD, с нижним потаем</t>
  </si>
  <si>
    <t>Распродажа</t>
  </si>
  <si>
    <t>суперцена</t>
  </si>
  <si>
    <t>224048</t>
  </si>
  <si>
    <t>224049</t>
  </si>
  <si>
    <t>224050</t>
  </si>
  <si>
    <t>324047 , AH166489, AH166491, 71389106, 17790</t>
  </si>
  <si>
    <t>AH166490, 17791</t>
  </si>
  <si>
    <t>AH166491, 17792</t>
  </si>
  <si>
    <t>AH166492, 17793</t>
  </si>
  <si>
    <t>6037542, 7771990, 519985</t>
  </si>
  <si>
    <t>135630, 49671, 187.0085.01</t>
  </si>
  <si>
    <t>630892.0, 6704051</t>
  </si>
  <si>
    <t>87318524, 84437640</t>
  </si>
  <si>
    <t>Заглушка для головки ножа MacDon</t>
  </si>
  <si>
    <t>Детали для MacDon</t>
  </si>
  <si>
    <t xml:space="preserve">Болт с потаем 90º #12-24 NC x 0,5” </t>
  </si>
  <si>
    <t>Болт для сегмента MacDon #12-24 NC x 0,67”  (5,5х17мм)</t>
  </si>
  <si>
    <t>Болт для сегмента MacDon #12-24 NC x 0,92”  (5,5х25мм)</t>
  </si>
  <si>
    <t>Болт для сегмента MacDon #12-24 NC x 1,125”  (5,5х29мм)</t>
  </si>
  <si>
    <t>Гайка для сегмента MacDon #12-24 NC  (5,5мм)</t>
  </si>
  <si>
    <t>Болт с потайной головкой 1/2х12х24</t>
  </si>
  <si>
    <t>Ремкомплект головки привода, вкл. метал.стакан, защитную шайбу и болт</t>
  </si>
  <si>
    <t>H201921</t>
  </si>
  <si>
    <t>Головка ножа John Deere Serie 600 (сварная, усиленная)</t>
  </si>
  <si>
    <t>10661</t>
  </si>
  <si>
    <t>Дистанционная шпуля 9 мм</t>
  </si>
  <si>
    <t>16341</t>
  </si>
  <si>
    <t>Сегмент 2,5" с мелкой насечкой</t>
  </si>
  <si>
    <t>Сегмент с верхней насечкой, 2,7 мм, S7, K 34390 1</t>
  </si>
  <si>
    <t>42865</t>
  </si>
  <si>
    <t>52086</t>
  </si>
  <si>
    <t>Втулка крепления ножа для экспериментальной установки на з/у комбайн " Дон-1500 "</t>
  </si>
  <si>
    <t>80573</t>
  </si>
  <si>
    <t>AH220050</t>
  </si>
  <si>
    <t>Головка ножа John Deeer, серия JD 900 Draper</t>
  </si>
  <si>
    <t>Chevron смазка MULTIFAK EP2</t>
  </si>
  <si>
    <t>Крепежные детали</t>
  </si>
  <si>
    <t>Болт М6х17, с потаем 60º</t>
  </si>
  <si>
    <t>Болт для крепления сегмента М 6*20, торкс</t>
  </si>
  <si>
    <t>03290.01</t>
  </si>
  <si>
    <t>A010T</t>
  </si>
  <si>
    <t>Головка ножа в сборе MD 132896, левая 5º</t>
  </si>
  <si>
    <t>A010U</t>
  </si>
  <si>
    <t>Головка ножа в сборе MD 132897, правая 5º</t>
  </si>
  <si>
    <t>A011J</t>
  </si>
  <si>
    <t>Головка ножа в сборе MD, левая 5º, отв. Ø 6,5</t>
  </si>
  <si>
    <t>A011K</t>
  </si>
  <si>
    <t>Головка ножа в сборе MD, правая 5º, отв. Ø 6,5</t>
  </si>
  <si>
    <t>Примечание</t>
  </si>
  <si>
    <t>действует с 01.01.2018г. по 31.12.2018г.</t>
  </si>
  <si>
    <t>Система скидок для дилеров:</t>
  </si>
  <si>
    <t>скидка не предоставляется;</t>
  </si>
  <si>
    <t>- 10%;</t>
  </si>
  <si>
    <t>- 16%;</t>
  </si>
  <si>
    <t>- 23%;</t>
  </si>
  <si>
    <t>- 27%;</t>
  </si>
  <si>
    <t>- 30%;</t>
  </si>
  <si>
    <t>- 33%;</t>
  </si>
  <si>
    <t>- 35%.</t>
  </si>
  <si>
    <t>ЦЕНА с НДС</t>
  </si>
  <si>
    <t>В рублях с НДС</t>
  </si>
  <si>
    <t>В рублях со скидкой с НДС</t>
  </si>
  <si>
    <t>с НДС</t>
  </si>
  <si>
    <t>РУБ.</t>
  </si>
  <si>
    <t>Гайка для вала КПС 5Г</t>
  </si>
  <si>
    <t>Шпонка 10*8*70</t>
  </si>
  <si>
    <t>- до 100 000 руб.</t>
  </si>
  <si>
    <t>- от 101 000 до 300 000 руб.</t>
  </si>
  <si>
    <t>- от 301 000 до 600 000 руб.</t>
  </si>
  <si>
    <t>- от 601 000 до 3 000 000 руб.</t>
  </si>
  <si>
    <t>- от 3 001 000 до 7 000 000 руб.</t>
  </si>
  <si>
    <t>- от 7 001 000 до 12 000 000 руб.</t>
  </si>
  <si>
    <t>- от 12 001 000 до 20 000 000 руб.</t>
  </si>
  <si>
    <t xml:space="preserve">- свыше 20 000 000 руб. </t>
  </si>
  <si>
    <t>A007T</t>
  </si>
  <si>
    <t>Привод косы Pro-Drive 85MVv GKF R (повернут на 90°)</t>
  </si>
  <si>
    <t>A00SH</t>
  </si>
  <si>
    <t>Нож ЖХТ 7-14 - 23фт (7м) 91-1/2 сегм.- 11tpi (груб), под ст.кольцо - секциональный</t>
  </si>
  <si>
    <t>A012Q</t>
  </si>
  <si>
    <t>A012R</t>
  </si>
  <si>
    <t>A012M</t>
  </si>
  <si>
    <t>A012S</t>
  </si>
  <si>
    <t>A012T</t>
  </si>
  <si>
    <t>A012N</t>
  </si>
  <si>
    <t>A012P</t>
  </si>
  <si>
    <t>A012U</t>
  </si>
  <si>
    <t>A012W</t>
  </si>
  <si>
    <t>A012X</t>
  </si>
  <si>
    <t>A012V</t>
  </si>
  <si>
    <t>A0125</t>
  </si>
  <si>
    <t>Ремкомплект половины коленчатого вала 17 мм/ М16</t>
  </si>
  <si>
    <t>03236</t>
  </si>
  <si>
    <t>03234</t>
  </si>
  <si>
    <t>Шкив привода D 220</t>
  </si>
  <si>
    <t>A0124</t>
  </si>
  <si>
    <t>A014H</t>
  </si>
  <si>
    <t>Подкладка под привод 2мм</t>
  </si>
  <si>
    <t>A014I</t>
  </si>
  <si>
    <t>Подкладка под привод 3мм</t>
  </si>
  <si>
    <t>A014J</t>
  </si>
  <si>
    <t>Подкладка под привод 4мм</t>
  </si>
  <si>
    <t>A014K</t>
  </si>
  <si>
    <t>A014L</t>
  </si>
  <si>
    <t>Адаптер шпоночный</t>
  </si>
  <si>
    <t>A014M</t>
  </si>
  <si>
    <t>A014Q</t>
  </si>
  <si>
    <t>Брус пальцевый s=10мм</t>
  </si>
  <si>
    <t>A014P</t>
  </si>
  <si>
    <t>Передняя часть бруса s=10мм</t>
  </si>
  <si>
    <t>A014N</t>
  </si>
  <si>
    <t>Передняя часть бруса s=6мм</t>
  </si>
  <si>
    <t>03230</t>
  </si>
  <si>
    <t>A014R</t>
  </si>
  <si>
    <t>03226</t>
  </si>
  <si>
    <t>03224</t>
  </si>
  <si>
    <t>03225</t>
  </si>
  <si>
    <t>A0155</t>
  </si>
  <si>
    <t>A0150</t>
  </si>
  <si>
    <t>A014W</t>
  </si>
  <si>
    <t>03228</t>
  </si>
  <si>
    <t>A0153</t>
  </si>
  <si>
    <t>A0152</t>
  </si>
  <si>
    <t>A0154</t>
  </si>
  <si>
    <t>A014S</t>
  </si>
  <si>
    <t>Полоса 1х30х256 мм</t>
  </si>
  <si>
    <t>A014T</t>
  </si>
  <si>
    <t xml:space="preserve">Полоса 2х30х256 мм   </t>
  </si>
  <si>
    <t>A014U</t>
  </si>
  <si>
    <t xml:space="preserve">Полоса 3х30х256 мм   </t>
  </si>
  <si>
    <t>A014V</t>
  </si>
  <si>
    <t>03238</t>
  </si>
  <si>
    <t>03239</t>
  </si>
  <si>
    <t>A0151</t>
  </si>
  <si>
    <t>A014X</t>
  </si>
  <si>
    <t>03231</t>
  </si>
  <si>
    <t>03232</t>
  </si>
  <si>
    <t>A014Y</t>
  </si>
  <si>
    <t>Шпуля дистанционная D=16, L=13мм</t>
  </si>
  <si>
    <t>A014Z</t>
  </si>
  <si>
    <t>Шпуля дистанционная D=16, L=16мм</t>
  </si>
  <si>
    <t>Вязальный аппарат для ПТ-165 Бобруйскагромаш, KHD-Fahr, Greenland: hd 320, hd 380,hd 440, hd 490, hd 500, hd 560</t>
  </si>
  <si>
    <t>Комплект вызальных аппаратов с шайбами для тюкового пресс-подборщика</t>
  </si>
  <si>
    <t>A015B</t>
  </si>
  <si>
    <t>A015C</t>
  </si>
  <si>
    <t>A015D</t>
  </si>
  <si>
    <t>A015E</t>
  </si>
  <si>
    <t>A015F</t>
  </si>
  <si>
    <t>A015G</t>
  </si>
  <si>
    <t>A015H</t>
  </si>
  <si>
    <t>A015I</t>
  </si>
  <si>
    <t>A015K</t>
  </si>
  <si>
    <t>A015L</t>
  </si>
  <si>
    <t>A015J</t>
  </si>
  <si>
    <t>Нож ЖЗК-6-5 20фт (6м) 77 сегм.- 11tpi (груб), секциональный</t>
  </si>
  <si>
    <t>Нож ЖЗК-7-5 - 23фт (7м) 91 сегм.- 11tpi (груб), секциональный</t>
  </si>
  <si>
    <t>Нож ДОН 1500 - 23фт. (7m) 91-1/2 сегм. - секциональный</t>
  </si>
  <si>
    <t>Нож ДОН 680 - 17фт (5м) 1/2-65 сегм., 14tpi (мелк), секциональный</t>
  </si>
  <si>
    <t>Нож РСМ 081.27 - 20фт. (6m) 77-1/2 сегм. - 11tpi (груб), секциональный</t>
  </si>
  <si>
    <t>Нож РСМ 081.27 - 23фт. (7m) 91-1/2 сегм. - 11tpi (груб), секциональный</t>
  </si>
  <si>
    <t>Нож Енисей - 20фт. (6m) 77-1/2 сегм. - 11tpi (груб), секциональный</t>
  </si>
  <si>
    <t>Нож КСК100 - 15фт (4,2м) 1/2-56-1/2 сегм., 14tpi (мелк), секциональный</t>
  </si>
  <si>
    <t>Нож ЖН-6Б - 20фт (6м) 1/2-78 сегм.- 11tpi (груб), секциональный</t>
  </si>
  <si>
    <t>Нож ЖВН-6М (Бердянсксельмаш) - 20фт (6м) 1/2-78 сегм.- 11tpi (груб), секциональный</t>
  </si>
  <si>
    <t>Нож E-303 - 17фт (5.2м) 1/2-68-1/2 сегм., 14tpi (мелк), секциональный</t>
  </si>
  <si>
    <t>84000121, 84453707, 89508376</t>
  </si>
  <si>
    <t>753862 К, 753861, 80753862, 87691794</t>
  </si>
  <si>
    <t>H163131, H163131-GR</t>
  </si>
  <si>
    <t>H175727, 9842300, 84469382, 1347084C1</t>
  </si>
  <si>
    <t>AZ34208, AZ59818, AZ59491, AH159210, AZ27942, AZ28789, AZ30962, AXE23480, 1457701</t>
  </si>
  <si>
    <t>Z52672, Z93077, Z47493, AZ41727</t>
  </si>
  <si>
    <t>71386924, 71421197</t>
  </si>
  <si>
    <t>194.3508.07Н, H213508, AH159209, AH164123,AH206188, AH213056, H229540</t>
  </si>
  <si>
    <t>194.3405.07H, H213405, H229539, H170338, H206177</t>
  </si>
  <si>
    <t>194.3507.07Н, AH213055, H213507, H229538</t>
  </si>
  <si>
    <t>194.3398.07H, H213398, H229537, H205448, H205992</t>
  </si>
  <si>
    <t>H69554, Z11228, Z11228-RM, H61954</t>
  </si>
  <si>
    <t>Н207542, H168565</t>
  </si>
  <si>
    <t>322707450, LA10902634</t>
  </si>
  <si>
    <t>Z93078, Z47493, AZ40032</t>
  </si>
  <si>
    <t>61694, 28019, RD-12454, 84476747, 86561686</t>
  </si>
  <si>
    <t>Z11785, АН143573, AXE37174</t>
  </si>
  <si>
    <t>АН168910, AH143573, 410300041</t>
  </si>
  <si>
    <t>АН143574, AXE37175, AH168908, 410400036, 635123, 86561687</t>
  </si>
  <si>
    <t>89815614, 84134059, 84332932, 84814554</t>
  </si>
  <si>
    <t>5802 152 27, P49650HG, AZ32298</t>
  </si>
  <si>
    <t>6267491, 7679400</t>
  </si>
  <si>
    <t>9182380, 9862900</t>
  </si>
  <si>
    <t>118301, 87422039, 47708129</t>
  </si>
  <si>
    <t>118302,87422040, 47708128</t>
  </si>
  <si>
    <t>118345, 87422041</t>
  </si>
  <si>
    <t>К 23064-1, 118344, 87560324, 87421451</t>
  </si>
  <si>
    <t>118492, 102053, 158516, 118492, 118493, 174845, 87422066, AFH209268, AFH209138, 1071707M1</t>
  </si>
  <si>
    <t>135626, 30669, 187.0732.01, 86511946</t>
  </si>
  <si>
    <t>135628, 30696, 187.0055.01, 219758</t>
  </si>
  <si>
    <t>132896, 87561157</t>
  </si>
  <si>
    <t>132897, 87561158</t>
  </si>
  <si>
    <t>129297, 87532221</t>
  </si>
  <si>
    <t>145246, 174165, 87458235</t>
  </si>
  <si>
    <t>26751, 27915, RD-10986, 86564361</t>
  </si>
  <si>
    <t>62758, 61712, 86563536</t>
  </si>
  <si>
    <t>73428, Р73428, 86616609</t>
  </si>
  <si>
    <t>27744, RD-12441, 84158453</t>
  </si>
  <si>
    <t>27695, RD-12436, 87670866</t>
  </si>
  <si>
    <t>Z47492</t>
  </si>
  <si>
    <t>Z41246</t>
  </si>
  <si>
    <t>03M7195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</si>
</sst>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0"/>
    <numFmt numFmtId="182" formatCode="0.000"/>
    <numFmt numFmtId="183" formatCode="0.0"/>
    <numFmt numFmtId="184" formatCode="0.00000"/>
    <numFmt numFmtId="185" formatCode="#,##0.00_р_."/>
    <numFmt numFmtId="186" formatCode="0.000000"/>
    <numFmt numFmtId="187" formatCode="#,##0.00\ &quot;€&quot;"/>
    <numFmt numFmtId="188" formatCode="#,##0.0000\ &quot;€&quot;"/>
    <numFmt numFmtId="189" formatCode="0.00000000"/>
    <numFmt numFmtId="190" formatCode="0.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?_р_._-;_-@_-"/>
    <numFmt numFmtId="199" formatCode="#,##0.0000"/>
    <numFmt numFmtId="200" formatCode="#,##0.00\ &quot;₽&quot;"/>
    <numFmt numFmtId="201" formatCode="#,##0.0000\ [$€-407]"/>
  </numFmts>
  <fonts count="1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12"/>
      <name val="Arial"/>
      <family val="2"/>
    </font>
    <font>
      <b/>
      <i/>
      <sz val="11"/>
      <color indexed="12"/>
      <name val="Arial"/>
      <family val="2"/>
    </font>
    <font>
      <sz val="20"/>
      <name val="Tahoma"/>
      <family val="2"/>
    </font>
    <font>
      <b/>
      <sz val="9"/>
      <color indexed="12"/>
      <name val="Arial"/>
      <family val="2"/>
    </font>
    <font>
      <b/>
      <sz val="22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8.5"/>
      <name val="Arial"/>
      <family val="2"/>
    </font>
    <font>
      <sz val="8.5"/>
      <name val="Arial Cyr"/>
      <family val="0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color indexed="12"/>
      <name val="Arial"/>
      <family val="2"/>
    </font>
    <font>
      <sz val="8.5"/>
      <color indexed="10"/>
      <name val="Arial"/>
      <family val="2"/>
    </font>
    <font>
      <sz val="8.5"/>
      <color indexed="10"/>
      <name val="Arial Cyr"/>
      <family val="0"/>
    </font>
    <font>
      <b/>
      <i/>
      <sz val="8"/>
      <name val="Arial"/>
      <family val="2"/>
    </font>
    <font>
      <b/>
      <i/>
      <u val="single"/>
      <sz val="8"/>
      <name val="Arial Cyr"/>
      <family val="0"/>
    </font>
    <font>
      <b/>
      <i/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40"/>
      <name val="Arial Cyr"/>
      <family val="0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 Cyr"/>
      <family val="0"/>
    </font>
    <font>
      <b/>
      <sz val="10"/>
      <color indexed="40"/>
      <name val="Arial Cyr"/>
      <family val="0"/>
    </font>
    <font>
      <i/>
      <sz val="10"/>
      <color indexed="10"/>
      <name val="Arial Cyr"/>
      <family val="0"/>
    </font>
    <font>
      <sz val="8.5"/>
      <color indexed="49"/>
      <name val="Arial"/>
      <family val="2"/>
    </font>
    <font>
      <b/>
      <i/>
      <sz val="12"/>
      <color indexed="10"/>
      <name val="Arial Cyr"/>
      <family val="0"/>
    </font>
    <font>
      <sz val="8.5"/>
      <color indexed="8"/>
      <name val="Arial Cyr"/>
      <family val="0"/>
    </font>
    <font>
      <sz val="8.5"/>
      <name val="Calibri"/>
      <family val="2"/>
    </font>
    <font>
      <b/>
      <i/>
      <sz val="11"/>
      <color indexed="62"/>
      <name val="Arial"/>
      <family val="2"/>
    </font>
    <font>
      <sz val="8"/>
      <color indexed="10"/>
      <name val="Arial"/>
      <family val="2"/>
    </font>
    <font>
      <b/>
      <sz val="9"/>
      <color indexed="10"/>
      <name val="Arial Cyr"/>
      <family val="0"/>
    </font>
    <font>
      <b/>
      <i/>
      <sz val="12"/>
      <color indexed="10"/>
      <name val="Arial"/>
      <family val="2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8.5"/>
      <color indexed="40"/>
      <name val="Arial Cyr"/>
      <family val="0"/>
    </font>
    <font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8"/>
      <color indexed="10"/>
      <name val="Arial"/>
      <family val="2"/>
    </font>
    <font>
      <sz val="8.5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 Cyr"/>
      <family val="0"/>
    </font>
    <font>
      <b/>
      <sz val="10"/>
      <color rgb="FF00B0F0"/>
      <name val="Arial Cyr"/>
      <family val="0"/>
    </font>
    <font>
      <i/>
      <sz val="10"/>
      <color rgb="FFFF0000"/>
      <name val="Arial Cyr"/>
      <family val="0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8.5"/>
      <color rgb="FF0000FF"/>
      <name val="Arial"/>
      <family val="2"/>
    </font>
    <font>
      <sz val="8.5"/>
      <color theme="8"/>
      <name val="Arial"/>
      <family val="2"/>
    </font>
    <font>
      <b/>
      <i/>
      <sz val="12"/>
      <color rgb="FFFF0000"/>
      <name val="Arial Cyr"/>
      <family val="0"/>
    </font>
    <font>
      <sz val="8.5"/>
      <color theme="1"/>
      <name val="Arial Cyr"/>
      <family val="0"/>
    </font>
    <font>
      <sz val="8"/>
      <color rgb="FF000000"/>
      <name val="Arial"/>
      <family val="2"/>
    </font>
    <font>
      <b/>
      <i/>
      <sz val="11"/>
      <color rgb="FF0000FF"/>
      <name val="Arial"/>
      <family val="2"/>
    </font>
    <font>
      <b/>
      <sz val="10"/>
      <color rgb="FFFF0000"/>
      <name val="Arial Cyr"/>
      <family val="0"/>
    </font>
    <font>
      <sz val="8.5"/>
      <color rgb="FFFF0000"/>
      <name val="Arial"/>
      <family val="2"/>
    </font>
    <font>
      <b/>
      <i/>
      <sz val="11"/>
      <color rgb="FF3333CC"/>
      <name val="Arial"/>
      <family val="2"/>
    </font>
    <font>
      <sz val="8"/>
      <color rgb="FFFF0000"/>
      <name val="Arial"/>
      <family val="2"/>
    </font>
    <font>
      <sz val="8.5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2"/>
      <color rgb="FFFF0000"/>
      <name val="Arial"/>
      <family val="2"/>
    </font>
    <font>
      <sz val="8"/>
      <color theme="1"/>
      <name val="Arial Cyr"/>
      <family val="0"/>
    </font>
    <font>
      <sz val="8"/>
      <color rgb="FFFF0000"/>
      <name val="Arial Cyr"/>
      <family val="0"/>
    </font>
    <font>
      <sz val="8.5"/>
      <color rgb="FF00B0F0"/>
      <name val="Arial Cyr"/>
      <family val="0"/>
    </font>
    <font>
      <sz val="9"/>
      <color rgb="FFFF0000"/>
      <name val="Arial"/>
      <family val="2"/>
    </font>
    <font>
      <sz val="8.5"/>
      <color rgb="FF333333"/>
      <name val="Arial"/>
      <family val="2"/>
    </font>
    <font>
      <b/>
      <i/>
      <sz val="8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>
        <color indexed="63"/>
      </left>
      <right>
        <color indexed="63"/>
      </right>
      <top style="thin">
        <color theme="5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2" fillId="0" borderId="0">
      <alignment/>
      <protection/>
    </xf>
    <xf numFmtId="0" fontId="21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3" fillId="0" borderId="0" xfId="0" applyFont="1" applyFill="1" applyAlignment="1">
      <alignment vertical="top"/>
    </xf>
    <xf numFmtId="0" fontId="94" fillId="0" borderId="0" xfId="0" applyFont="1" applyFill="1" applyAlignment="1">
      <alignment vertical="top"/>
    </xf>
    <xf numFmtId="0" fontId="9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96" fillId="0" borderId="0" xfId="0" applyFont="1" applyFill="1" applyAlignment="1">
      <alignment vertical="top"/>
    </xf>
    <xf numFmtId="179" fontId="96" fillId="0" borderId="0" xfId="62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97" fillId="0" borderId="0" xfId="0" applyFont="1" applyFill="1" applyAlignment="1">
      <alignment vertical="top"/>
    </xf>
    <xf numFmtId="0" fontId="9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99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83" fontId="93" fillId="0" borderId="0" xfId="0" applyNumberFormat="1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101" fillId="0" borderId="10" xfId="0" applyNumberFormat="1" applyFont="1" applyFill="1" applyBorder="1" applyAlignment="1">
      <alignment horizontal="left" vertical="center"/>
    </xf>
    <xf numFmtId="49" fontId="101" fillId="0" borderId="12" xfId="0" applyNumberFormat="1" applyFont="1" applyFill="1" applyBorder="1" applyAlignment="1">
      <alignment horizontal="left" vertical="center"/>
    </xf>
    <xf numFmtId="0" fontId="102" fillId="0" borderId="10" xfId="0" applyFont="1" applyBorder="1" applyAlignment="1">
      <alignment horizontal="left" vertical="center"/>
    </xf>
    <xf numFmtId="49" fontId="102" fillId="0" borderId="10" xfId="0" applyNumberFormat="1" applyFont="1" applyFill="1" applyBorder="1" applyAlignment="1">
      <alignment horizontal="left" vertical="center"/>
    </xf>
    <xf numFmtId="0" fontId="102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9" fontId="102" fillId="0" borderId="10" xfId="0" applyNumberFormat="1" applyFont="1" applyFill="1" applyBorder="1" applyAlignment="1">
      <alignment horizontal="left" vertical="center" wrapText="1"/>
    </xf>
    <xf numFmtId="182" fontId="23" fillId="0" borderId="10" xfId="0" applyNumberFormat="1" applyFont="1" applyFill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103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left" vertical="center"/>
    </xf>
    <xf numFmtId="0" fontId="104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49" fontId="102" fillId="0" borderId="10" xfId="62" applyNumberFormat="1" applyFont="1" applyFill="1" applyBorder="1" applyAlignment="1">
      <alignment vertical="center"/>
    </xf>
    <xf numFmtId="49" fontId="23" fillId="0" borderId="10" xfId="62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9" fontId="105" fillId="0" borderId="18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vertical="center" wrapText="1"/>
    </xf>
    <xf numFmtId="182" fontId="30" fillId="0" borderId="19" xfId="0" applyNumberFormat="1" applyFont="1" applyFill="1" applyBorder="1" applyAlignment="1">
      <alignment horizontal="center" vertical="center"/>
    </xf>
    <xf numFmtId="182" fontId="21" fillId="0" borderId="11" xfId="0" applyNumberFormat="1" applyFont="1" applyFill="1" applyBorder="1" applyAlignment="1">
      <alignment vertical="center"/>
    </xf>
    <xf numFmtId="182" fontId="21" fillId="0" borderId="11" xfId="0" applyNumberFormat="1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center" vertical="center" wrapText="1"/>
    </xf>
    <xf numFmtId="182" fontId="30" fillId="0" borderId="20" xfId="0" applyNumberFormat="1" applyFont="1" applyFill="1" applyBorder="1" applyAlignment="1">
      <alignment horizontal="center" vertical="center" wrapText="1"/>
    </xf>
    <xf numFmtId="182" fontId="30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vertical="center"/>
    </xf>
    <xf numFmtId="182" fontId="23" fillId="0" borderId="11" xfId="0" applyNumberFormat="1" applyFont="1" applyFill="1" applyBorder="1" applyAlignment="1">
      <alignment vertical="center"/>
    </xf>
    <xf numFmtId="182" fontId="103" fillId="0" borderId="0" xfId="0" applyNumberFormat="1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vertical="center"/>
    </xf>
    <xf numFmtId="182" fontId="104" fillId="0" borderId="0" xfId="0" applyNumberFormat="1" applyFont="1" applyFill="1" applyBorder="1" applyAlignment="1">
      <alignment horizontal="center" vertical="center"/>
    </xf>
    <xf numFmtId="182" fontId="61" fillId="0" borderId="10" xfId="0" applyNumberFormat="1" applyFont="1" applyFill="1" applyBorder="1" applyAlignment="1">
      <alignment vertical="center"/>
    </xf>
    <xf numFmtId="182" fontId="23" fillId="0" borderId="10" xfId="0" applyNumberFormat="1" applyFont="1" applyFill="1" applyBorder="1" applyAlignment="1">
      <alignment horizontal="right" vertical="center" wrapText="1"/>
    </xf>
    <xf numFmtId="182" fontId="23" fillId="0" borderId="21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0" fillId="0" borderId="20" xfId="0" applyNumberFormat="1" applyFont="1" applyFill="1" applyBorder="1" applyAlignment="1">
      <alignment horizontal="center" vertical="center"/>
    </xf>
    <xf numFmtId="182" fontId="23" fillId="0" borderId="19" xfId="0" applyNumberFormat="1" applyFont="1" applyFill="1" applyBorder="1" applyAlignment="1">
      <alignment vertical="center"/>
    </xf>
    <xf numFmtId="182" fontId="23" fillId="0" borderId="10" xfId="0" applyNumberFormat="1" applyFont="1" applyFill="1" applyBorder="1" applyAlignment="1">
      <alignment horizontal="right" vertical="center"/>
    </xf>
    <xf numFmtId="182" fontId="23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top"/>
    </xf>
    <xf numFmtId="182" fontId="22" fillId="0" borderId="10" xfId="0" applyNumberFormat="1" applyFont="1" applyFill="1" applyBorder="1" applyAlignment="1">
      <alignment vertical="center"/>
    </xf>
    <xf numFmtId="0" fontId="107" fillId="34" borderId="22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101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183" fontId="25" fillId="0" borderId="10" xfId="0" applyNumberFormat="1" applyFont="1" applyFill="1" applyBorder="1" applyAlignment="1">
      <alignment horizontal="left" vertical="top" wrapText="1"/>
    </xf>
    <xf numFmtId="0" fontId="10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102" fillId="0" borderId="10" xfId="0" applyFont="1" applyFill="1" applyBorder="1" applyAlignment="1">
      <alignment horizontal="left" vertical="top" wrapText="1"/>
    </xf>
    <xf numFmtId="0" fontId="102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49" fontId="102" fillId="0" borderId="10" xfId="0" applyNumberFormat="1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0" fontId="108" fillId="0" borderId="0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top" wrapText="1"/>
    </xf>
    <xf numFmtId="0" fontId="102" fillId="0" borderId="16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102" fillId="0" borderId="11" xfId="53" applyFont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9" fillId="0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9" fillId="0" borderId="0" xfId="42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103" fillId="0" borderId="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/>
    </xf>
    <xf numFmtId="49" fontId="104" fillId="0" borderId="0" xfId="0" applyNumberFormat="1" applyFont="1" applyFill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49" fontId="102" fillId="0" borderId="10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/>
    </xf>
    <xf numFmtId="1" fontId="22" fillId="0" borderId="10" xfId="0" applyNumberFormat="1" applyFont="1" applyFill="1" applyBorder="1" applyAlignment="1">
      <alignment vertical="center"/>
    </xf>
    <xf numFmtId="182" fontId="22" fillId="0" borderId="11" xfId="0" applyNumberFormat="1" applyFont="1" applyFill="1" applyBorder="1" applyAlignment="1">
      <alignment vertical="center"/>
    </xf>
    <xf numFmtId="0" fontId="106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/>
    </xf>
    <xf numFmtId="0" fontId="108" fillId="0" borderId="0" xfId="0" applyNumberFormat="1" applyFont="1" applyFill="1" applyBorder="1" applyAlignment="1">
      <alignment horizontal="left" vertical="center" wrapText="1"/>
    </xf>
    <xf numFmtId="0" fontId="108" fillId="0" borderId="0" xfId="0" applyNumberFormat="1" applyFont="1" applyFill="1" applyBorder="1" applyAlignment="1">
      <alignment horizontal="left" vertical="top"/>
    </xf>
    <xf numFmtId="0" fontId="108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08" fillId="0" borderId="15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10" fillId="0" borderId="10" xfId="0" applyFont="1" applyBorder="1" applyAlignment="1">
      <alignment horizontal="left" vertical="top" wrapText="1"/>
    </xf>
    <xf numFmtId="0" fontId="111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1" fontId="23" fillId="0" borderId="10" xfId="0" applyNumberFormat="1" applyFont="1" applyFill="1" applyBorder="1" applyAlignment="1">
      <alignment horizontal="left" vertical="center" wrapText="1"/>
    </xf>
    <xf numFmtId="0" fontId="21" fillId="0" borderId="23" xfId="54" applyNumberFormat="1" applyFont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horizontal="left" vertical="top"/>
    </xf>
    <xf numFmtId="0" fontId="101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vertical="top"/>
    </xf>
    <xf numFmtId="0" fontId="101" fillId="0" borderId="10" xfId="0" applyFont="1" applyFill="1" applyBorder="1" applyAlignment="1">
      <alignment vertical="top"/>
    </xf>
    <xf numFmtId="182" fontId="21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/>
    </xf>
    <xf numFmtId="0" fontId="10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top"/>
    </xf>
    <xf numFmtId="0" fontId="101" fillId="0" borderId="13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112" fillId="0" borderId="10" xfId="0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horizontal="left" vertical="center"/>
    </xf>
    <xf numFmtId="183" fontId="112" fillId="0" borderId="10" xfId="0" applyNumberFormat="1" applyFont="1" applyFill="1" applyBorder="1" applyAlignment="1">
      <alignment horizontal="left" vertical="center"/>
    </xf>
    <xf numFmtId="0" fontId="110" fillId="0" borderId="1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110" fillId="0" borderId="0" xfId="0" applyNumberFormat="1" applyFont="1" applyFill="1" applyBorder="1" applyAlignment="1">
      <alignment horizontal="left" vertical="center"/>
    </xf>
    <xf numFmtId="0" fontId="110" fillId="0" borderId="10" xfId="0" applyFont="1" applyFill="1" applyBorder="1" applyAlignment="1">
      <alignment horizontal="left" vertical="center" wrapText="1"/>
    </xf>
    <xf numFmtId="0" fontId="110" fillId="33" borderId="10" xfId="0" applyFont="1" applyFill="1" applyBorder="1" applyAlignment="1">
      <alignment horizontal="left" vertical="center"/>
    </xf>
    <xf numFmtId="0" fontId="110" fillId="0" borderId="10" xfId="0" applyNumberFormat="1" applyFont="1" applyFill="1" applyBorder="1" applyAlignment="1">
      <alignment horizontal="left" vertical="center"/>
    </xf>
    <xf numFmtId="0" fontId="110" fillId="0" borderId="10" xfId="62" applyNumberFormat="1" applyFont="1" applyFill="1" applyBorder="1" applyAlignment="1">
      <alignment horizontal="left" vertical="center"/>
    </xf>
    <xf numFmtId="0" fontId="110" fillId="0" borderId="10" xfId="53" applyFont="1" applyFill="1" applyBorder="1" applyAlignment="1">
      <alignment horizontal="left" vertical="center"/>
      <protection/>
    </xf>
    <xf numFmtId="0" fontId="110" fillId="0" borderId="13" xfId="0" applyFont="1" applyFill="1" applyBorder="1" applyAlignment="1">
      <alignment horizontal="left" vertical="center"/>
    </xf>
    <xf numFmtId="0" fontId="110" fillId="0" borderId="13" xfId="0" applyFont="1" applyFill="1" applyBorder="1" applyAlignment="1">
      <alignment horizontal="left" vertical="center" wrapText="1"/>
    </xf>
    <xf numFmtId="182" fontId="110" fillId="0" borderId="10" xfId="0" applyNumberFormat="1" applyFont="1" applyFill="1" applyBorder="1" applyAlignment="1">
      <alignment horizontal="left" vertical="center"/>
    </xf>
    <xf numFmtId="182" fontId="110" fillId="0" borderId="10" xfId="0" applyNumberFormat="1" applyFont="1" applyFill="1" applyBorder="1" applyAlignment="1">
      <alignment horizontal="left" vertical="center" wrapText="1"/>
    </xf>
    <xf numFmtId="0" fontId="110" fillId="33" borderId="10" xfId="0" applyFont="1" applyFill="1" applyBorder="1" applyAlignment="1">
      <alignment horizontal="left" vertical="center" wrapText="1"/>
    </xf>
    <xf numFmtId="0" fontId="110" fillId="0" borderId="17" xfId="0" applyFont="1" applyFill="1" applyBorder="1" applyAlignment="1">
      <alignment horizontal="left" vertical="center"/>
    </xf>
    <xf numFmtId="0" fontId="110" fillId="0" borderId="14" xfId="0" applyFont="1" applyFill="1" applyBorder="1" applyAlignment="1">
      <alignment horizontal="left" vertical="center"/>
    </xf>
    <xf numFmtId="0" fontId="110" fillId="0" borderId="16" xfId="0" applyFont="1" applyFill="1" applyBorder="1" applyAlignment="1">
      <alignment horizontal="left" vertical="center"/>
    </xf>
    <xf numFmtId="0" fontId="110" fillId="0" borderId="16" xfId="0" applyFont="1" applyFill="1" applyBorder="1" applyAlignment="1">
      <alignment horizontal="left" vertical="center" wrapText="1"/>
    </xf>
    <xf numFmtId="0" fontId="110" fillId="0" borderId="15" xfId="0" applyFont="1" applyFill="1" applyBorder="1" applyAlignment="1">
      <alignment horizontal="left" vertical="center"/>
    </xf>
    <xf numFmtId="0" fontId="113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/>
    </xf>
    <xf numFmtId="181" fontId="107" fillId="34" borderId="22" xfId="0" applyNumberFormat="1" applyFont="1" applyFill="1" applyBorder="1" applyAlignment="1">
      <alignment horizontal="left" vertical="top"/>
    </xf>
    <xf numFmtId="0" fontId="100" fillId="0" borderId="0" xfId="0" applyFont="1" applyAlignment="1">
      <alignment horizontal="left" vertical="center"/>
    </xf>
    <xf numFmtId="2" fontId="110" fillId="0" borderId="10" xfId="0" applyNumberFormat="1" applyFont="1" applyFill="1" applyBorder="1" applyAlignment="1">
      <alignment horizontal="left" vertical="center"/>
    </xf>
    <xf numFmtId="181" fontId="110" fillId="0" borderId="10" xfId="0" applyNumberFormat="1" applyFont="1" applyFill="1" applyBorder="1" applyAlignment="1">
      <alignment horizontal="left" vertical="center"/>
    </xf>
    <xf numFmtId="0" fontId="113" fillId="0" borderId="10" xfId="0" applyFont="1" applyBorder="1" applyAlignment="1">
      <alignment horizontal="left" vertical="center"/>
    </xf>
    <xf numFmtId="182" fontId="22" fillId="0" borderId="13" xfId="0" applyNumberFormat="1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2" fontId="114" fillId="0" borderId="10" xfId="0" applyNumberFormat="1" applyFont="1" applyFill="1" applyBorder="1" applyAlignment="1">
      <alignment vertical="center"/>
    </xf>
    <xf numFmtId="182" fontId="22" fillId="0" borderId="12" xfId="0" applyNumberFormat="1" applyFont="1" applyFill="1" applyBorder="1" applyAlignment="1">
      <alignment vertical="center"/>
    </xf>
    <xf numFmtId="4" fontId="32" fillId="0" borderId="25" xfId="0" applyNumberFormat="1" applyFont="1" applyFill="1" applyBorder="1" applyAlignment="1">
      <alignment horizontal="center" vertical="center"/>
    </xf>
    <xf numFmtId="9" fontId="115" fillId="0" borderId="25" xfId="0" applyNumberFormat="1" applyFont="1" applyFill="1" applyBorder="1" applyAlignment="1">
      <alignment horizontal="center" vertical="center"/>
    </xf>
    <xf numFmtId="2" fontId="24" fillId="0" borderId="12" xfId="0" applyNumberFormat="1" applyFont="1" applyBorder="1" applyAlignment="1">
      <alignment vertical="center"/>
    </xf>
    <xf numFmtId="4" fontId="32" fillId="0" borderId="10" xfId="0" applyNumberFormat="1" applyFont="1" applyFill="1" applyBorder="1" applyAlignment="1">
      <alignment horizontal="center" vertical="center"/>
    </xf>
    <xf numFmtId="9" fontId="115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top"/>
    </xf>
    <xf numFmtId="182" fontId="30" fillId="0" borderId="25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vertical="center"/>
    </xf>
    <xf numFmtId="182" fontId="24" fillId="0" borderId="12" xfId="0" applyNumberFormat="1" applyFont="1" applyFill="1" applyBorder="1" applyAlignment="1">
      <alignment horizontal="right" vertical="center"/>
    </xf>
    <xf numFmtId="182" fontId="23" fillId="0" borderId="12" xfId="0" applyNumberFormat="1" applyFont="1" applyFill="1" applyBorder="1" applyAlignment="1">
      <alignment horizontal="right" vertical="center"/>
    </xf>
    <xf numFmtId="182" fontId="23" fillId="0" borderId="12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181" fontId="105" fillId="0" borderId="18" xfId="0" applyNumberFormat="1" applyFont="1" applyFill="1" applyBorder="1" applyAlignment="1">
      <alignment horizontal="center" vertical="center"/>
    </xf>
    <xf numFmtId="182" fontId="21" fillId="0" borderId="12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Border="1" applyAlignment="1">
      <alignment vertical="center"/>
    </xf>
    <xf numFmtId="0" fontId="101" fillId="36" borderId="10" xfId="0" applyFont="1" applyFill="1" applyBorder="1" applyAlignment="1">
      <alignment horizontal="left" vertical="center"/>
    </xf>
    <xf numFmtId="0" fontId="101" fillId="0" borderId="10" xfId="0" applyFont="1" applyFill="1" applyBorder="1" applyAlignment="1">
      <alignment horizontal="left" vertical="center"/>
    </xf>
    <xf numFmtId="180" fontId="107" fillId="0" borderId="10" xfId="0" applyNumberFormat="1" applyFont="1" applyFill="1" applyBorder="1" applyAlignment="1">
      <alignment horizontal="right" vertical="top"/>
    </xf>
    <xf numFmtId="180" fontId="23" fillId="0" borderId="1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116" fillId="0" borderId="10" xfId="0" applyFont="1" applyFill="1" applyBorder="1" applyAlignment="1">
      <alignment vertical="center" wrapText="1"/>
    </xf>
    <xf numFmtId="49" fontId="101" fillId="0" borderId="10" xfId="0" applyNumberFormat="1" applyFont="1" applyFill="1" applyBorder="1" applyAlignment="1">
      <alignment horizontal="left" vertical="center" wrapText="1"/>
    </xf>
    <xf numFmtId="0" fontId="117" fillId="0" borderId="10" xfId="0" applyFont="1" applyFill="1" applyBorder="1" applyAlignment="1">
      <alignment vertical="center" wrapText="1"/>
    </xf>
    <xf numFmtId="183" fontId="101" fillId="0" borderId="10" xfId="0" applyNumberFormat="1" applyFont="1" applyFill="1" applyBorder="1" applyAlignment="1">
      <alignment horizontal="left" vertical="center" wrapText="1"/>
    </xf>
    <xf numFmtId="0" fontId="118" fillId="0" borderId="10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179" fontId="23" fillId="0" borderId="10" xfId="62" applyFont="1" applyFill="1" applyBorder="1" applyAlignment="1">
      <alignment vertical="center" wrapText="1"/>
    </xf>
    <xf numFmtId="179" fontId="102" fillId="0" borderId="10" xfId="62" applyFont="1" applyFill="1" applyBorder="1" applyAlignment="1">
      <alignment vertical="center" wrapText="1"/>
    </xf>
    <xf numFmtId="0" fontId="23" fillId="0" borderId="10" xfId="62" applyNumberFormat="1" applyFont="1" applyFill="1" applyBorder="1" applyAlignment="1">
      <alignment vertical="center" wrapText="1"/>
    </xf>
    <xf numFmtId="49" fontId="23" fillId="0" borderId="10" xfId="62" applyNumberFormat="1" applyFont="1" applyFill="1" applyBorder="1" applyAlignment="1">
      <alignment vertical="center" wrapText="1"/>
    </xf>
    <xf numFmtId="0" fontId="10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95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49" fontId="102" fillId="0" borderId="26" xfId="53" applyNumberFormat="1" applyFont="1" applyFill="1" applyBorder="1" applyAlignment="1">
      <alignment horizontal="left" vertical="center" wrapText="1"/>
      <protection/>
    </xf>
    <xf numFmtId="49" fontId="102" fillId="0" borderId="26" xfId="53" applyNumberFormat="1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07" fillId="34" borderId="2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top" wrapText="1"/>
    </xf>
    <xf numFmtId="49" fontId="102" fillId="0" borderId="10" xfId="0" applyNumberFormat="1" applyFont="1" applyBorder="1" applyAlignment="1">
      <alignment horizontal="left" vertical="top"/>
    </xf>
    <xf numFmtId="0" fontId="102" fillId="0" borderId="10" xfId="0" applyFont="1" applyBorder="1" applyAlignment="1">
      <alignment horizontal="left" vertical="top"/>
    </xf>
    <xf numFmtId="0" fontId="102" fillId="0" borderId="10" xfId="0" applyFont="1" applyBorder="1" applyAlignment="1">
      <alignment vertical="top" wrapText="1"/>
    </xf>
    <xf numFmtId="0" fontId="102" fillId="0" borderId="10" xfId="0" applyFont="1" applyBorder="1" applyAlignment="1">
      <alignment horizontal="left" vertical="top" wrapText="1"/>
    </xf>
    <xf numFmtId="0" fontId="23" fillId="33" borderId="10" xfId="0" applyNumberFormat="1" applyFont="1" applyFill="1" applyBorder="1" applyAlignment="1">
      <alignment horizontal="left" vertical="center"/>
    </xf>
    <xf numFmtId="0" fontId="23" fillId="0" borderId="10" xfId="54" applyNumberFormat="1" applyFont="1" applyBorder="1" applyAlignment="1">
      <alignment horizontal="left" vertical="center" wrapText="1"/>
      <protection/>
    </xf>
    <xf numFmtId="182" fontId="21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22" fillId="0" borderId="12" xfId="0" applyNumberFormat="1" applyFont="1" applyFill="1" applyBorder="1" applyAlignment="1">
      <alignment vertical="center"/>
    </xf>
    <xf numFmtId="0" fontId="96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08" fillId="0" borderId="10" xfId="0" applyFont="1" applyFill="1" applyBorder="1" applyAlignment="1">
      <alignment vertical="center" wrapText="1"/>
    </xf>
    <xf numFmtId="0" fontId="119" fillId="0" borderId="2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180" fontId="13" fillId="0" borderId="0" xfId="0" applyNumberFormat="1" applyFont="1" applyFill="1" applyBorder="1" applyAlignment="1">
      <alignment vertical="top"/>
    </xf>
    <xf numFmtId="0" fontId="96" fillId="0" borderId="10" xfId="0" applyFont="1" applyBorder="1" applyAlignment="1">
      <alignment horizontal="left" vertical="center"/>
    </xf>
    <xf numFmtId="0" fontId="11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108" fillId="0" borderId="27" xfId="0" applyFont="1" applyFill="1" applyBorder="1" applyAlignment="1">
      <alignment horizontal="left" vertical="top" wrapText="1"/>
    </xf>
    <xf numFmtId="0" fontId="102" fillId="0" borderId="10" xfId="0" applyFont="1" applyFill="1" applyBorder="1" applyAlignment="1">
      <alignment vertical="center"/>
    </xf>
    <xf numFmtId="0" fontId="102" fillId="0" borderId="10" xfId="0" applyFont="1" applyBorder="1" applyAlignment="1">
      <alignment wrapText="1"/>
    </xf>
    <xf numFmtId="0" fontId="102" fillId="0" borderId="10" xfId="0" applyFont="1" applyBorder="1" applyAlignment="1">
      <alignment vertical="center" wrapText="1"/>
    </xf>
    <xf numFmtId="0" fontId="102" fillId="0" borderId="28" xfId="0" applyFont="1" applyBorder="1" applyAlignment="1">
      <alignment vertical="center" wrapText="1"/>
    </xf>
    <xf numFmtId="0" fontId="102" fillId="0" borderId="29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120" fillId="0" borderId="10" xfId="0" applyFont="1" applyBorder="1" applyAlignment="1">
      <alignment wrapText="1"/>
    </xf>
    <xf numFmtId="0" fontId="18" fillId="37" borderId="0" xfId="0" applyFont="1" applyFill="1" applyAlignment="1">
      <alignment horizontal="center" vertical="center"/>
    </xf>
    <xf numFmtId="0" fontId="79" fillId="0" borderId="0" xfId="42" applyBorder="1" applyAlignment="1">
      <alignment horizontal="center" vertical="top" wrapText="1"/>
    </xf>
    <xf numFmtId="0" fontId="30" fillId="0" borderId="2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top" wrapText="1"/>
    </xf>
    <xf numFmtId="0" fontId="122" fillId="0" borderId="14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9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 евр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276225</xdr:rowOff>
    </xdr:from>
    <xdr:to>
      <xdr:col>2</xdr:col>
      <xdr:colOff>352425</xdr:colOff>
      <xdr:row>4</xdr:row>
      <xdr:rowOff>104775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0075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0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875" style="31" customWidth="1"/>
    <col min="2" max="2" width="13.25390625" style="291" customWidth="1"/>
    <col min="3" max="3" width="20.75390625" style="292" customWidth="1"/>
    <col min="4" max="4" width="40.125" style="32" customWidth="1"/>
    <col min="5" max="5" width="9.625" style="224" customWidth="1"/>
    <col min="6" max="6" width="7.125" style="1" customWidth="1"/>
    <col min="7" max="8" width="13.75390625" style="115" customWidth="1"/>
    <col min="9" max="9" width="14.875" style="115" customWidth="1"/>
    <col min="10" max="11" width="14.125" style="3" customWidth="1"/>
    <col min="12" max="12" width="4.125" style="3" customWidth="1"/>
    <col min="13" max="13" width="34.625" style="3" customWidth="1"/>
    <col min="14" max="14" width="35.25390625" style="3" customWidth="1"/>
    <col min="15" max="16384" width="9.125" style="3" customWidth="1"/>
  </cols>
  <sheetData>
    <row r="1" spans="1:11" ht="25.5">
      <c r="A1" s="323" t="s">
        <v>92</v>
      </c>
      <c r="B1" s="323"/>
      <c r="C1" s="323"/>
      <c r="D1" s="323"/>
      <c r="E1" s="323"/>
      <c r="F1" s="323"/>
      <c r="G1" s="323"/>
      <c r="H1" s="323"/>
      <c r="I1" s="323"/>
      <c r="J1" s="323"/>
      <c r="K1" s="151"/>
    </row>
    <row r="2" spans="1:11" ht="23.25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148"/>
    </row>
    <row r="3" spans="1:11" ht="30" customHeight="1">
      <c r="A3" s="335" t="s">
        <v>839</v>
      </c>
      <c r="B3" s="335"/>
      <c r="C3" s="335"/>
      <c r="D3" s="335"/>
      <c r="E3" s="335"/>
      <c r="F3" s="335"/>
      <c r="G3" s="335"/>
      <c r="H3" s="335"/>
      <c r="I3" s="335"/>
      <c r="J3" s="335"/>
      <c r="K3" s="149"/>
    </row>
    <row r="4" spans="1:12" ht="15" customHeight="1">
      <c r="A4" s="336" t="s">
        <v>1152</v>
      </c>
      <c r="B4" s="336"/>
      <c r="C4" s="336"/>
      <c r="D4" s="336"/>
      <c r="E4" s="336"/>
      <c r="F4" s="336"/>
      <c r="G4" s="336"/>
      <c r="H4" s="336"/>
      <c r="I4" s="336"/>
      <c r="J4" s="336"/>
      <c r="K4" s="150"/>
      <c r="L4" s="34"/>
    </row>
    <row r="5" spans="1:12" s="4" customFormat="1" ht="15" customHeight="1">
      <c r="A5" s="324" t="s">
        <v>845</v>
      </c>
      <c r="B5" s="324"/>
      <c r="C5" s="324"/>
      <c r="D5" s="324"/>
      <c r="E5" s="324"/>
      <c r="F5" s="324"/>
      <c r="G5" s="324"/>
      <c r="H5" s="324"/>
      <c r="I5" s="324"/>
      <c r="J5" s="324"/>
      <c r="K5" s="152"/>
      <c r="L5" s="34"/>
    </row>
    <row r="6" spans="1:11" s="6" customFormat="1" ht="24.75" customHeight="1">
      <c r="A6" s="333" t="s">
        <v>846</v>
      </c>
      <c r="B6" s="333"/>
      <c r="C6" s="333"/>
      <c r="D6" s="333"/>
      <c r="E6" s="333"/>
      <c r="F6" s="333"/>
      <c r="G6" s="333"/>
      <c r="H6" s="333"/>
      <c r="I6" s="333"/>
      <c r="J6" s="333"/>
      <c r="K6" s="33"/>
    </row>
    <row r="7" spans="1:12" s="6" customFormat="1" ht="15" customHeight="1" thickBot="1">
      <c r="A7" s="283"/>
      <c r="B7" s="284"/>
      <c r="C7" s="283"/>
      <c r="D7" s="333" t="s">
        <v>23</v>
      </c>
      <c r="E7" s="333"/>
      <c r="F7" s="333"/>
      <c r="G7" s="333"/>
      <c r="H7" s="33"/>
      <c r="I7" s="33"/>
      <c r="J7" s="33"/>
      <c r="K7" s="33"/>
      <c r="L7" s="33"/>
    </row>
    <row r="8" spans="1:11" s="31" customFormat="1" ht="24">
      <c r="A8" s="325" t="s">
        <v>35</v>
      </c>
      <c r="B8" s="327" t="s">
        <v>93</v>
      </c>
      <c r="C8" s="327" t="s">
        <v>232</v>
      </c>
      <c r="D8" s="325" t="s">
        <v>94</v>
      </c>
      <c r="E8" s="329" t="s">
        <v>273</v>
      </c>
      <c r="F8" s="325" t="s">
        <v>95</v>
      </c>
      <c r="G8" s="99" t="s">
        <v>848</v>
      </c>
      <c r="H8" s="243" t="s">
        <v>1162</v>
      </c>
      <c r="I8" s="98" t="s">
        <v>1163</v>
      </c>
      <c r="J8" s="98" t="s">
        <v>1164</v>
      </c>
      <c r="K8" s="325" t="s">
        <v>1151</v>
      </c>
    </row>
    <row r="9" spans="1:14" s="31" customFormat="1" ht="16.5" thickBot="1">
      <c r="A9" s="326"/>
      <c r="B9" s="328"/>
      <c r="C9" s="328"/>
      <c r="D9" s="326"/>
      <c r="E9" s="330"/>
      <c r="F9" s="326"/>
      <c r="G9" s="100" t="s">
        <v>0</v>
      </c>
      <c r="H9" s="244" t="s">
        <v>0</v>
      </c>
      <c r="I9" s="245">
        <v>0</v>
      </c>
      <c r="J9" s="86">
        <v>0</v>
      </c>
      <c r="K9" s="326"/>
      <c r="M9" s="30" t="s">
        <v>1153</v>
      </c>
      <c r="N9" s="30"/>
    </row>
    <row r="10" spans="1:14" s="6" customFormat="1" ht="16.5" customHeight="1">
      <c r="A10" s="28"/>
      <c r="B10" s="153"/>
      <c r="C10" s="256"/>
      <c r="D10" s="170" t="s">
        <v>840</v>
      </c>
      <c r="E10" s="197"/>
      <c r="F10" s="28"/>
      <c r="G10" s="101"/>
      <c r="H10" s="28"/>
      <c r="I10" s="30"/>
      <c r="J10" s="30"/>
      <c r="K10" s="30"/>
      <c r="M10" s="30" t="s">
        <v>1169</v>
      </c>
      <c r="N10" s="30" t="s">
        <v>1154</v>
      </c>
    </row>
    <row r="11" spans="1:14" s="2" customFormat="1" ht="12.75">
      <c r="A11" s="39">
        <v>1</v>
      </c>
      <c r="B11" s="40" t="s">
        <v>1</v>
      </c>
      <c r="C11" s="257"/>
      <c r="D11" s="118" t="s">
        <v>313</v>
      </c>
      <c r="E11" s="198">
        <v>0.0515</v>
      </c>
      <c r="F11" s="41" t="s">
        <v>96</v>
      </c>
      <c r="G11" s="102">
        <v>1.491</v>
      </c>
      <c r="H11" s="246">
        <f>G11*1.18</f>
        <v>1.759</v>
      </c>
      <c r="I11" s="247">
        <f>H11*I$9</f>
        <v>0</v>
      </c>
      <c r="J11" s="247">
        <f>I11-I11*J$9</f>
        <v>0</v>
      </c>
      <c r="K11" s="116"/>
      <c r="M11" s="30" t="s">
        <v>1170</v>
      </c>
      <c r="N11" s="30" t="s">
        <v>1155</v>
      </c>
    </row>
    <row r="12" spans="1:14" s="2" customFormat="1" ht="12.75">
      <c r="A12" s="39">
        <f>A11+1</f>
        <v>2</v>
      </c>
      <c r="B12" s="40" t="s">
        <v>2</v>
      </c>
      <c r="C12" s="257"/>
      <c r="D12" s="118" t="s">
        <v>314</v>
      </c>
      <c r="E12" s="198">
        <v>0.015</v>
      </c>
      <c r="F12" s="41" t="s">
        <v>96</v>
      </c>
      <c r="G12" s="102">
        <v>0.75</v>
      </c>
      <c r="H12" s="246">
        <f aca="true" t="shared" si="0" ref="H12:H75">G12*1.18</f>
        <v>0.885</v>
      </c>
      <c r="I12" s="247">
        <f aca="true" t="shared" si="1" ref="I12:I75">H12*I$9</f>
        <v>0</v>
      </c>
      <c r="J12" s="247">
        <f aca="true" t="shared" si="2" ref="J12:J75">I12-I12*J$9</f>
        <v>0</v>
      </c>
      <c r="K12" s="116"/>
      <c r="M12" s="30" t="s">
        <v>1171</v>
      </c>
      <c r="N12" s="30" t="s">
        <v>1156</v>
      </c>
    </row>
    <row r="13" spans="1:14" s="2" customFormat="1" ht="12.75">
      <c r="A13" s="39">
        <f aca="true" t="shared" si="3" ref="A13:A76">A12+1</f>
        <v>3</v>
      </c>
      <c r="B13" s="40" t="s">
        <v>565</v>
      </c>
      <c r="C13" s="258"/>
      <c r="D13" s="118" t="s">
        <v>566</v>
      </c>
      <c r="E13" s="198">
        <v>0.08</v>
      </c>
      <c r="F13" s="41" t="s">
        <v>96</v>
      </c>
      <c r="G13" s="102">
        <v>1.168</v>
      </c>
      <c r="H13" s="246">
        <f t="shared" si="0"/>
        <v>1.378</v>
      </c>
      <c r="I13" s="247">
        <f t="shared" si="1"/>
        <v>0</v>
      </c>
      <c r="J13" s="247">
        <f t="shared" si="2"/>
        <v>0</v>
      </c>
      <c r="K13" s="116"/>
      <c r="M13" s="30" t="s">
        <v>1172</v>
      </c>
      <c r="N13" s="30" t="s">
        <v>1157</v>
      </c>
    </row>
    <row r="14" spans="1:14" s="7" customFormat="1" ht="12.75">
      <c r="A14" s="39">
        <f t="shared" si="3"/>
        <v>4</v>
      </c>
      <c r="B14" s="40" t="s">
        <v>106</v>
      </c>
      <c r="C14" s="257"/>
      <c r="D14" s="118" t="s">
        <v>315</v>
      </c>
      <c r="E14" s="198">
        <v>2.88</v>
      </c>
      <c r="F14" s="41" t="s">
        <v>96</v>
      </c>
      <c r="G14" s="96">
        <v>40.424</v>
      </c>
      <c r="H14" s="246">
        <f t="shared" si="0"/>
        <v>47.7</v>
      </c>
      <c r="I14" s="247">
        <f t="shared" si="1"/>
        <v>0</v>
      </c>
      <c r="J14" s="247">
        <f t="shared" si="2"/>
        <v>0</v>
      </c>
      <c r="K14" s="116"/>
      <c r="M14" s="30" t="s">
        <v>1173</v>
      </c>
      <c r="N14" s="30" t="s">
        <v>1158</v>
      </c>
    </row>
    <row r="15" spans="1:14" s="2" customFormat="1" ht="12.75">
      <c r="A15" s="39">
        <f t="shared" si="3"/>
        <v>5</v>
      </c>
      <c r="B15" s="40" t="s">
        <v>105</v>
      </c>
      <c r="C15" s="257" t="s">
        <v>115</v>
      </c>
      <c r="D15" s="118" t="s">
        <v>316</v>
      </c>
      <c r="E15" s="198">
        <v>1.25</v>
      </c>
      <c r="F15" s="41" t="s">
        <v>96</v>
      </c>
      <c r="G15" s="96">
        <v>93.54</v>
      </c>
      <c r="H15" s="246">
        <f t="shared" si="0"/>
        <v>110.377</v>
      </c>
      <c r="I15" s="247">
        <f t="shared" si="1"/>
        <v>0</v>
      </c>
      <c r="J15" s="247">
        <f t="shared" si="2"/>
        <v>0</v>
      </c>
      <c r="K15" s="116"/>
      <c r="M15" s="30" t="s">
        <v>1174</v>
      </c>
      <c r="N15" s="30" t="s">
        <v>1159</v>
      </c>
    </row>
    <row r="16" spans="1:14" s="2" customFormat="1" ht="12.75">
      <c r="A16" s="39">
        <f t="shared" si="3"/>
        <v>6</v>
      </c>
      <c r="B16" s="40" t="s">
        <v>102</v>
      </c>
      <c r="C16" s="257" t="s">
        <v>116</v>
      </c>
      <c r="D16" s="118" t="s">
        <v>317</v>
      </c>
      <c r="E16" s="198">
        <v>1.34</v>
      </c>
      <c r="F16" s="41" t="s">
        <v>96</v>
      </c>
      <c r="G16" s="96">
        <v>103.435</v>
      </c>
      <c r="H16" s="246">
        <f t="shared" si="0"/>
        <v>122.053</v>
      </c>
      <c r="I16" s="247">
        <f t="shared" si="1"/>
        <v>0</v>
      </c>
      <c r="J16" s="247">
        <f t="shared" si="2"/>
        <v>0</v>
      </c>
      <c r="K16" s="116"/>
      <c r="M16" s="30" t="s">
        <v>1175</v>
      </c>
      <c r="N16" s="30" t="s">
        <v>1160</v>
      </c>
    </row>
    <row r="17" spans="1:14" s="2" customFormat="1" ht="22.5">
      <c r="A17" s="39">
        <f t="shared" si="3"/>
        <v>7</v>
      </c>
      <c r="B17" s="40" t="s">
        <v>306</v>
      </c>
      <c r="C17" s="257"/>
      <c r="D17" s="119" t="s">
        <v>307</v>
      </c>
      <c r="E17" s="198">
        <v>1.38</v>
      </c>
      <c r="F17" s="41" t="s">
        <v>96</v>
      </c>
      <c r="G17" s="96">
        <v>119</v>
      </c>
      <c r="H17" s="246">
        <f t="shared" si="0"/>
        <v>140.42</v>
      </c>
      <c r="I17" s="247">
        <f t="shared" si="1"/>
        <v>0</v>
      </c>
      <c r="J17" s="247">
        <f t="shared" si="2"/>
        <v>0</v>
      </c>
      <c r="K17" s="116"/>
      <c r="M17" s="30" t="s">
        <v>1176</v>
      </c>
      <c r="N17" s="30" t="s">
        <v>1161</v>
      </c>
    </row>
    <row r="18" spans="1:13" s="8" customFormat="1" ht="12.75">
      <c r="A18" s="39">
        <f t="shared" si="3"/>
        <v>8</v>
      </c>
      <c r="B18" s="154" t="s">
        <v>114</v>
      </c>
      <c r="C18" s="146" t="s">
        <v>117</v>
      </c>
      <c r="D18" s="119" t="s">
        <v>318</v>
      </c>
      <c r="E18" s="198">
        <v>0.94</v>
      </c>
      <c r="F18" s="41" t="s">
        <v>96</v>
      </c>
      <c r="G18" s="96">
        <v>83.325</v>
      </c>
      <c r="H18" s="246">
        <f t="shared" si="0"/>
        <v>98.324</v>
      </c>
      <c r="I18" s="247">
        <f t="shared" si="1"/>
        <v>0</v>
      </c>
      <c r="J18" s="247">
        <f t="shared" si="2"/>
        <v>0</v>
      </c>
      <c r="K18" s="116"/>
      <c r="M18" s="10"/>
    </row>
    <row r="19" spans="1:13" s="9" customFormat="1" ht="12.75">
      <c r="A19" s="39">
        <f t="shared" si="3"/>
        <v>9</v>
      </c>
      <c r="B19" s="40" t="s">
        <v>99</v>
      </c>
      <c r="C19" s="257"/>
      <c r="D19" s="118" t="s">
        <v>319</v>
      </c>
      <c r="E19" s="198">
        <v>19.94</v>
      </c>
      <c r="F19" s="41" t="s">
        <v>96</v>
      </c>
      <c r="G19" s="96">
        <v>755.58</v>
      </c>
      <c r="H19" s="246">
        <f t="shared" si="0"/>
        <v>891.584</v>
      </c>
      <c r="I19" s="247">
        <f t="shared" si="1"/>
        <v>0</v>
      </c>
      <c r="J19" s="247">
        <f t="shared" si="2"/>
        <v>0</v>
      </c>
      <c r="K19" s="116"/>
      <c r="L19" s="10"/>
      <c r="M19" s="10"/>
    </row>
    <row r="20" spans="1:13" s="9" customFormat="1" ht="12.75">
      <c r="A20" s="39">
        <f t="shared" si="3"/>
        <v>10</v>
      </c>
      <c r="B20" s="40" t="s">
        <v>251</v>
      </c>
      <c r="C20" s="257"/>
      <c r="D20" s="118" t="s">
        <v>320</v>
      </c>
      <c r="E20" s="198">
        <v>26.62</v>
      </c>
      <c r="F20" s="41" t="s">
        <v>96</v>
      </c>
      <c r="G20" s="96">
        <v>1059.22</v>
      </c>
      <c r="H20" s="246">
        <f t="shared" si="0"/>
        <v>1249.88</v>
      </c>
      <c r="I20" s="247">
        <f t="shared" si="1"/>
        <v>0</v>
      </c>
      <c r="J20" s="247">
        <f t="shared" si="2"/>
        <v>0</v>
      </c>
      <c r="K20" s="116"/>
      <c r="L20" s="8"/>
      <c r="M20" s="8"/>
    </row>
    <row r="21" spans="1:13" s="9" customFormat="1" ht="22.5">
      <c r="A21" s="39">
        <f t="shared" si="3"/>
        <v>11</v>
      </c>
      <c r="B21" s="40" t="s">
        <v>388</v>
      </c>
      <c r="C21" s="257" t="s">
        <v>520</v>
      </c>
      <c r="D21" s="118" t="s">
        <v>389</v>
      </c>
      <c r="E21" s="198">
        <v>0.03</v>
      </c>
      <c r="F21" s="41" t="s">
        <v>96</v>
      </c>
      <c r="G21" s="96">
        <v>100.896</v>
      </c>
      <c r="H21" s="246">
        <f t="shared" si="0"/>
        <v>119.057</v>
      </c>
      <c r="I21" s="247">
        <f t="shared" si="1"/>
        <v>0</v>
      </c>
      <c r="J21" s="247">
        <f t="shared" si="2"/>
        <v>0</v>
      </c>
      <c r="K21" s="116"/>
      <c r="L21" s="8"/>
      <c r="M21" s="8"/>
    </row>
    <row r="22" spans="1:11" s="9" customFormat="1" ht="22.5">
      <c r="A22" s="39">
        <f t="shared" si="3"/>
        <v>12</v>
      </c>
      <c r="B22" s="40" t="s">
        <v>686</v>
      </c>
      <c r="C22" s="257" t="s">
        <v>688</v>
      </c>
      <c r="D22" s="118" t="s">
        <v>687</v>
      </c>
      <c r="E22" s="198">
        <v>0.49</v>
      </c>
      <c r="F22" s="41" t="s">
        <v>96</v>
      </c>
      <c r="G22" s="96">
        <v>82.222</v>
      </c>
      <c r="H22" s="246">
        <f t="shared" si="0"/>
        <v>97.022</v>
      </c>
      <c r="I22" s="247">
        <f t="shared" si="1"/>
        <v>0</v>
      </c>
      <c r="J22" s="247">
        <f t="shared" si="2"/>
        <v>0</v>
      </c>
      <c r="K22" s="116"/>
    </row>
    <row r="23" spans="1:11" s="9" customFormat="1" ht="22.5">
      <c r="A23" s="39">
        <f t="shared" si="3"/>
        <v>13</v>
      </c>
      <c r="B23" s="40" t="s">
        <v>1049</v>
      </c>
      <c r="C23" s="257"/>
      <c r="D23" s="118" t="s">
        <v>1124</v>
      </c>
      <c r="E23" s="198">
        <v>0.5</v>
      </c>
      <c r="F23" s="41" t="s">
        <v>96</v>
      </c>
      <c r="G23" s="96">
        <v>90.285</v>
      </c>
      <c r="H23" s="246">
        <f t="shared" si="0"/>
        <v>106.536</v>
      </c>
      <c r="I23" s="247">
        <f t="shared" si="1"/>
        <v>0</v>
      </c>
      <c r="J23" s="247">
        <f t="shared" si="2"/>
        <v>0</v>
      </c>
      <c r="K23" s="116"/>
    </row>
    <row r="24" spans="1:11" s="9" customFormat="1" ht="12.75">
      <c r="A24" s="39">
        <f t="shared" si="3"/>
        <v>14</v>
      </c>
      <c r="B24" s="40" t="s">
        <v>919</v>
      </c>
      <c r="C24" s="259"/>
      <c r="D24" s="118" t="s">
        <v>409</v>
      </c>
      <c r="E24" s="198">
        <v>0.024</v>
      </c>
      <c r="F24" s="41" t="s">
        <v>96</v>
      </c>
      <c r="G24" s="96">
        <v>0.134</v>
      </c>
      <c r="H24" s="246">
        <f t="shared" si="0"/>
        <v>0.158</v>
      </c>
      <c r="I24" s="247">
        <f t="shared" si="1"/>
        <v>0</v>
      </c>
      <c r="J24" s="247">
        <f t="shared" si="2"/>
        <v>0</v>
      </c>
      <c r="K24" s="116"/>
    </row>
    <row r="25" spans="1:11" s="9" customFormat="1" ht="12.75">
      <c r="A25" s="39">
        <f t="shared" si="3"/>
        <v>15</v>
      </c>
      <c r="B25" s="40" t="s">
        <v>920</v>
      </c>
      <c r="C25" s="257"/>
      <c r="D25" s="118" t="s">
        <v>321</v>
      </c>
      <c r="E25" s="198">
        <v>0.0035</v>
      </c>
      <c r="F25" s="41" t="s">
        <v>96</v>
      </c>
      <c r="G25" s="96">
        <v>0.04</v>
      </c>
      <c r="H25" s="246">
        <f t="shared" si="0"/>
        <v>0.047</v>
      </c>
      <c r="I25" s="247">
        <f t="shared" si="1"/>
        <v>0</v>
      </c>
      <c r="J25" s="247">
        <f t="shared" si="2"/>
        <v>0</v>
      </c>
      <c r="K25" s="116"/>
    </row>
    <row r="26" spans="1:13" s="10" customFormat="1" ht="12.75">
      <c r="A26" s="39">
        <f t="shared" si="3"/>
        <v>16</v>
      </c>
      <c r="B26" s="43" t="s">
        <v>921</v>
      </c>
      <c r="C26" s="260"/>
      <c r="D26" s="120" t="s">
        <v>322</v>
      </c>
      <c r="E26" s="198">
        <v>0.01</v>
      </c>
      <c r="F26" s="41" t="s">
        <v>96</v>
      </c>
      <c r="G26" s="96">
        <v>0.097</v>
      </c>
      <c r="H26" s="246">
        <f t="shared" si="0"/>
        <v>0.114</v>
      </c>
      <c r="I26" s="247">
        <f t="shared" si="1"/>
        <v>0</v>
      </c>
      <c r="J26" s="247">
        <f t="shared" si="2"/>
        <v>0</v>
      </c>
      <c r="K26" s="116"/>
      <c r="L26" s="24"/>
      <c r="M26" s="24"/>
    </row>
    <row r="27" spans="1:13" s="10" customFormat="1" ht="12.75">
      <c r="A27" s="39">
        <f t="shared" si="3"/>
        <v>17</v>
      </c>
      <c r="B27" s="43" t="s">
        <v>922</v>
      </c>
      <c r="C27" s="260"/>
      <c r="D27" s="120" t="s">
        <v>323</v>
      </c>
      <c r="E27" s="198">
        <v>0.01</v>
      </c>
      <c r="F27" s="41" t="s">
        <v>96</v>
      </c>
      <c r="G27" s="96">
        <v>0.118</v>
      </c>
      <c r="H27" s="246">
        <f t="shared" si="0"/>
        <v>0.139</v>
      </c>
      <c r="I27" s="247">
        <f t="shared" si="1"/>
        <v>0</v>
      </c>
      <c r="J27" s="247">
        <f t="shared" si="2"/>
        <v>0</v>
      </c>
      <c r="K27" s="116"/>
      <c r="L27" s="9"/>
      <c r="M27" s="9"/>
    </row>
    <row r="28" spans="1:13" s="10" customFormat="1" ht="12.75">
      <c r="A28" s="39">
        <f t="shared" si="3"/>
        <v>18</v>
      </c>
      <c r="B28" s="43" t="s">
        <v>923</v>
      </c>
      <c r="C28" s="261"/>
      <c r="D28" s="120" t="s">
        <v>567</v>
      </c>
      <c r="E28" s="198">
        <v>0.022</v>
      </c>
      <c r="F28" s="41" t="s">
        <v>96</v>
      </c>
      <c r="G28" s="96">
        <v>0.204</v>
      </c>
      <c r="H28" s="246">
        <f t="shared" si="0"/>
        <v>0.241</v>
      </c>
      <c r="I28" s="247">
        <f t="shared" si="1"/>
        <v>0</v>
      </c>
      <c r="J28" s="247">
        <f t="shared" si="2"/>
        <v>0</v>
      </c>
      <c r="K28" s="116"/>
      <c r="L28" s="9"/>
      <c r="M28" s="9"/>
    </row>
    <row r="29" spans="1:13" s="10" customFormat="1" ht="12.75">
      <c r="A29" s="39">
        <f t="shared" si="3"/>
        <v>19</v>
      </c>
      <c r="B29" s="40" t="s">
        <v>924</v>
      </c>
      <c r="C29" s="146"/>
      <c r="D29" s="121" t="s">
        <v>324</v>
      </c>
      <c r="E29" s="199">
        <v>0.029</v>
      </c>
      <c r="F29" s="41" t="s">
        <v>96</v>
      </c>
      <c r="G29" s="96">
        <v>0.223</v>
      </c>
      <c r="H29" s="246">
        <f t="shared" si="0"/>
        <v>0.263</v>
      </c>
      <c r="I29" s="247">
        <f t="shared" si="1"/>
        <v>0</v>
      </c>
      <c r="J29" s="247">
        <f t="shared" si="2"/>
        <v>0</v>
      </c>
      <c r="K29" s="116"/>
      <c r="L29" s="7"/>
      <c r="M29" s="7"/>
    </row>
    <row r="30" spans="1:13" s="8" customFormat="1" ht="22.5">
      <c r="A30" s="39">
        <f t="shared" si="3"/>
        <v>20</v>
      </c>
      <c r="B30" s="40" t="s">
        <v>925</v>
      </c>
      <c r="C30" s="146"/>
      <c r="D30" s="121" t="s">
        <v>544</v>
      </c>
      <c r="E30" s="199">
        <v>0.014</v>
      </c>
      <c r="F30" s="41" t="s">
        <v>96</v>
      </c>
      <c r="G30" s="96">
        <v>0.092</v>
      </c>
      <c r="H30" s="246">
        <f t="shared" si="0"/>
        <v>0.109</v>
      </c>
      <c r="I30" s="247">
        <f t="shared" si="1"/>
        <v>0</v>
      </c>
      <c r="J30" s="247">
        <f t="shared" si="2"/>
        <v>0</v>
      </c>
      <c r="K30" s="116"/>
      <c r="L30" s="9"/>
      <c r="M30" s="9"/>
    </row>
    <row r="31" spans="1:13" s="8" customFormat="1" ht="12.75">
      <c r="A31" s="39">
        <f t="shared" si="3"/>
        <v>21</v>
      </c>
      <c r="B31" s="40" t="s">
        <v>926</v>
      </c>
      <c r="C31" s="146"/>
      <c r="D31" s="118" t="s">
        <v>850</v>
      </c>
      <c r="E31" s="199">
        <v>0.065</v>
      </c>
      <c r="F31" s="41" t="s">
        <v>96</v>
      </c>
      <c r="G31" s="96">
        <v>0.678</v>
      </c>
      <c r="H31" s="246">
        <f t="shared" si="0"/>
        <v>0.8</v>
      </c>
      <c r="I31" s="247">
        <f t="shared" si="1"/>
        <v>0</v>
      </c>
      <c r="J31" s="247">
        <f t="shared" si="2"/>
        <v>0</v>
      </c>
      <c r="K31" s="116"/>
      <c r="L31" s="9"/>
      <c r="M31" s="9"/>
    </row>
    <row r="32" spans="1:11" s="9" customFormat="1" ht="12.75">
      <c r="A32" s="39">
        <f t="shared" si="3"/>
        <v>22</v>
      </c>
      <c r="B32" s="40" t="s">
        <v>1026</v>
      </c>
      <c r="C32" s="146"/>
      <c r="D32" s="146" t="s">
        <v>913</v>
      </c>
      <c r="E32" s="199"/>
      <c r="F32" s="41" t="s">
        <v>96</v>
      </c>
      <c r="G32" s="96">
        <v>1.351</v>
      </c>
      <c r="H32" s="246">
        <f t="shared" si="0"/>
        <v>1.594</v>
      </c>
      <c r="I32" s="247">
        <f t="shared" si="1"/>
        <v>0</v>
      </c>
      <c r="J32" s="247">
        <f t="shared" si="2"/>
        <v>0</v>
      </c>
      <c r="K32" s="116"/>
    </row>
    <row r="33" spans="1:11" s="9" customFormat="1" ht="12.75">
      <c r="A33" s="39">
        <f t="shared" si="3"/>
        <v>23</v>
      </c>
      <c r="B33" s="40" t="s">
        <v>927</v>
      </c>
      <c r="C33" s="146"/>
      <c r="D33" s="118" t="s">
        <v>763</v>
      </c>
      <c r="E33" s="199">
        <v>0.1</v>
      </c>
      <c r="F33" s="41" t="s">
        <v>96</v>
      </c>
      <c r="G33" s="96">
        <v>0.25</v>
      </c>
      <c r="H33" s="246">
        <f t="shared" si="0"/>
        <v>0.295</v>
      </c>
      <c r="I33" s="247">
        <f t="shared" si="1"/>
        <v>0</v>
      </c>
      <c r="J33" s="247">
        <f t="shared" si="2"/>
        <v>0</v>
      </c>
      <c r="K33" s="116"/>
    </row>
    <row r="34" spans="1:11" s="9" customFormat="1" ht="12.75">
      <c r="A34" s="39">
        <f t="shared" si="3"/>
        <v>24</v>
      </c>
      <c r="B34" s="40" t="s">
        <v>928</v>
      </c>
      <c r="C34" s="146"/>
      <c r="D34" s="118" t="s">
        <v>325</v>
      </c>
      <c r="E34" s="199">
        <v>0.102</v>
      </c>
      <c r="F34" s="41" t="s">
        <v>96</v>
      </c>
      <c r="G34" s="96">
        <v>1.614</v>
      </c>
      <c r="H34" s="246">
        <f t="shared" si="0"/>
        <v>1.905</v>
      </c>
      <c r="I34" s="247">
        <f t="shared" si="1"/>
        <v>0</v>
      </c>
      <c r="J34" s="247">
        <f t="shared" si="2"/>
        <v>0</v>
      </c>
      <c r="K34" s="116"/>
    </row>
    <row r="35" spans="1:11" s="9" customFormat="1" ht="12.75">
      <c r="A35" s="39">
        <f t="shared" si="3"/>
        <v>25</v>
      </c>
      <c r="B35" s="40" t="s">
        <v>1025</v>
      </c>
      <c r="C35" s="146"/>
      <c r="D35" s="118" t="s">
        <v>801</v>
      </c>
      <c r="E35" s="199">
        <v>0.035</v>
      </c>
      <c r="F35" s="41" t="s">
        <v>96</v>
      </c>
      <c r="G35" s="96">
        <v>1.35</v>
      </c>
      <c r="H35" s="246">
        <f t="shared" si="0"/>
        <v>1.593</v>
      </c>
      <c r="I35" s="247">
        <f t="shared" si="1"/>
        <v>0</v>
      </c>
      <c r="J35" s="247">
        <f t="shared" si="2"/>
        <v>0</v>
      </c>
      <c r="K35" s="116"/>
    </row>
    <row r="36" spans="1:12" s="9" customFormat="1" ht="12.75">
      <c r="A36" s="39">
        <f t="shared" si="3"/>
        <v>26</v>
      </c>
      <c r="B36" s="43" t="s">
        <v>929</v>
      </c>
      <c r="C36" s="262"/>
      <c r="D36" s="122" t="s">
        <v>326</v>
      </c>
      <c r="E36" s="200">
        <v>0.4</v>
      </c>
      <c r="F36" s="41" t="s">
        <v>96</v>
      </c>
      <c r="G36" s="96">
        <v>37.269</v>
      </c>
      <c r="H36" s="246">
        <f t="shared" si="0"/>
        <v>43.977</v>
      </c>
      <c r="I36" s="247">
        <f t="shared" si="1"/>
        <v>0</v>
      </c>
      <c r="J36" s="247">
        <f t="shared" si="2"/>
        <v>0</v>
      </c>
      <c r="K36" s="116"/>
      <c r="L36" s="10"/>
    </row>
    <row r="37" spans="1:12" s="24" customFormat="1" ht="12.75">
      <c r="A37" s="39">
        <f t="shared" si="3"/>
        <v>27</v>
      </c>
      <c r="B37" s="43" t="s">
        <v>930</v>
      </c>
      <c r="C37" s="260"/>
      <c r="D37" s="120" t="s">
        <v>498</v>
      </c>
      <c r="E37" s="199">
        <v>0.667</v>
      </c>
      <c r="F37" s="41" t="s">
        <v>96</v>
      </c>
      <c r="G37" s="96">
        <v>18.828</v>
      </c>
      <c r="H37" s="246">
        <f t="shared" si="0"/>
        <v>22.217</v>
      </c>
      <c r="I37" s="247">
        <f t="shared" si="1"/>
        <v>0</v>
      </c>
      <c r="J37" s="247">
        <f t="shared" si="2"/>
        <v>0</v>
      </c>
      <c r="K37" s="116"/>
      <c r="L37" s="10"/>
    </row>
    <row r="38" spans="1:12" s="9" customFormat="1" ht="12.75">
      <c r="A38" s="39">
        <f t="shared" si="3"/>
        <v>28</v>
      </c>
      <c r="B38" s="43" t="s">
        <v>802</v>
      </c>
      <c r="C38" s="260"/>
      <c r="D38" s="120" t="s">
        <v>803</v>
      </c>
      <c r="E38" s="199">
        <v>0.67</v>
      </c>
      <c r="F38" s="41" t="s">
        <v>96</v>
      </c>
      <c r="G38" s="96">
        <v>18.828</v>
      </c>
      <c r="H38" s="246">
        <f t="shared" si="0"/>
        <v>22.217</v>
      </c>
      <c r="I38" s="247">
        <f t="shared" si="1"/>
        <v>0</v>
      </c>
      <c r="J38" s="247">
        <f t="shared" si="2"/>
        <v>0</v>
      </c>
      <c r="K38" s="116"/>
      <c r="L38" s="2"/>
    </row>
    <row r="39" spans="1:12" s="9" customFormat="1" ht="12.75">
      <c r="A39" s="39">
        <f t="shared" si="3"/>
        <v>29</v>
      </c>
      <c r="B39" s="43" t="s">
        <v>1127</v>
      </c>
      <c r="C39" s="260"/>
      <c r="D39" s="183" t="s">
        <v>1128</v>
      </c>
      <c r="E39" s="199"/>
      <c r="F39" s="41" t="s">
        <v>96</v>
      </c>
      <c r="G39" s="96">
        <v>1.12</v>
      </c>
      <c r="H39" s="246">
        <f t="shared" si="0"/>
        <v>1.322</v>
      </c>
      <c r="I39" s="247">
        <f t="shared" si="1"/>
        <v>0</v>
      </c>
      <c r="J39" s="247">
        <f t="shared" si="2"/>
        <v>0</v>
      </c>
      <c r="K39" s="116"/>
      <c r="L39" s="2"/>
    </row>
    <row r="40" spans="1:11" s="9" customFormat="1" ht="12.75">
      <c r="A40" s="39">
        <f t="shared" si="3"/>
        <v>30</v>
      </c>
      <c r="B40" s="40" t="s">
        <v>1027</v>
      </c>
      <c r="C40" s="257"/>
      <c r="D40" s="121" t="s">
        <v>327</v>
      </c>
      <c r="E40" s="199">
        <v>0.024</v>
      </c>
      <c r="F40" s="41" t="s">
        <v>96</v>
      </c>
      <c r="G40" s="96">
        <v>0.724</v>
      </c>
      <c r="H40" s="246">
        <f t="shared" si="0"/>
        <v>0.854</v>
      </c>
      <c r="I40" s="247">
        <f t="shared" si="1"/>
        <v>0</v>
      </c>
      <c r="J40" s="247">
        <f t="shared" si="2"/>
        <v>0</v>
      </c>
      <c r="K40" s="116"/>
    </row>
    <row r="41" spans="1:12" s="7" customFormat="1" ht="12.75">
      <c r="A41" s="39">
        <f t="shared" si="3"/>
        <v>31</v>
      </c>
      <c r="B41" s="43" t="s">
        <v>49</v>
      </c>
      <c r="C41" s="260"/>
      <c r="D41" s="120" t="s">
        <v>328</v>
      </c>
      <c r="E41" s="199">
        <v>0.65</v>
      </c>
      <c r="F41" s="41" t="s">
        <v>96</v>
      </c>
      <c r="G41" s="96">
        <v>17.223</v>
      </c>
      <c r="H41" s="246">
        <f t="shared" si="0"/>
        <v>20.323</v>
      </c>
      <c r="I41" s="247">
        <f t="shared" si="1"/>
        <v>0</v>
      </c>
      <c r="J41" s="247">
        <f t="shared" si="2"/>
        <v>0</v>
      </c>
      <c r="K41" s="116"/>
      <c r="L41" s="9"/>
    </row>
    <row r="42" spans="1:11" s="9" customFormat="1" ht="12.75">
      <c r="A42" s="39">
        <f t="shared" si="3"/>
        <v>32</v>
      </c>
      <c r="B42" s="43" t="s">
        <v>4</v>
      </c>
      <c r="C42" s="260"/>
      <c r="D42" s="121" t="s">
        <v>329</v>
      </c>
      <c r="E42" s="199">
        <v>0.65</v>
      </c>
      <c r="F42" s="41" t="s">
        <v>96</v>
      </c>
      <c r="G42" s="96">
        <v>17.223</v>
      </c>
      <c r="H42" s="246">
        <f t="shared" si="0"/>
        <v>20.323</v>
      </c>
      <c r="I42" s="247">
        <f t="shared" si="1"/>
        <v>0</v>
      </c>
      <c r="J42" s="247">
        <f t="shared" si="2"/>
        <v>0</v>
      </c>
      <c r="K42" s="116"/>
    </row>
    <row r="43" spans="1:12" s="9" customFormat="1" ht="12.75">
      <c r="A43" s="39">
        <f t="shared" si="3"/>
        <v>33</v>
      </c>
      <c r="B43" s="43" t="s">
        <v>48</v>
      </c>
      <c r="C43" s="260"/>
      <c r="D43" s="121" t="s">
        <v>330</v>
      </c>
      <c r="E43" s="199">
        <v>0.65</v>
      </c>
      <c r="F43" s="41" t="s">
        <v>96</v>
      </c>
      <c r="G43" s="96">
        <v>17.223</v>
      </c>
      <c r="H43" s="246">
        <f t="shared" si="0"/>
        <v>20.323</v>
      </c>
      <c r="I43" s="247">
        <f t="shared" si="1"/>
        <v>0</v>
      </c>
      <c r="J43" s="247">
        <f t="shared" si="2"/>
        <v>0</v>
      </c>
      <c r="K43" s="116"/>
      <c r="L43" s="2"/>
    </row>
    <row r="44" spans="1:12" s="9" customFormat="1" ht="12.75">
      <c r="A44" s="39">
        <f t="shared" si="3"/>
        <v>34</v>
      </c>
      <c r="B44" s="43" t="s">
        <v>568</v>
      </c>
      <c r="C44" s="259"/>
      <c r="D44" s="121" t="s">
        <v>569</v>
      </c>
      <c r="E44" s="199">
        <v>0.29</v>
      </c>
      <c r="F44" s="41" t="s">
        <v>96</v>
      </c>
      <c r="G44" s="96">
        <v>2.071</v>
      </c>
      <c r="H44" s="246">
        <f t="shared" si="0"/>
        <v>2.444</v>
      </c>
      <c r="I44" s="247">
        <f t="shared" si="1"/>
        <v>0</v>
      </c>
      <c r="J44" s="247">
        <f t="shared" si="2"/>
        <v>0</v>
      </c>
      <c r="K44" s="116"/>
      <c r="L44" s="2"/>
    </row>
    <row r="45" spans="1:12" s="9" customFormat="1" ht="12.75">
      <c r="A45" s="39">
        <f t="shared" si="3"/>
        <v>35</v>
      </c>
      <c r="B45" s="43" t="s">
        <v>411</v>
      </c>
      <c r="C45" s="259"/>
      <c r="D45" s="121" t="s">
        <v>410</v>
      </c>
      <c r="E45" s="199">
        <v>0.335</v>
      </c>
      <c r="F45" s="41" t="s">
        <v>96</v>
      </c>
      <c r="G45" s="96">
        <v>2.28</v>
      </c>
      <c r="H45" s="246">
        <f t="shared" si="0"/>
        <v>2.69</v>
      </c>
      <c r="I45" s="247">
        <f t="shared" si="1"/>
        <v>0</v>
      </c>
      <c r="J45" s="247">
        <f t="shared" si="2"/>
        <v>0</v>
      </c>
      <c r="K45" s="116"/>
      <c r="L45" s="2"/>
    </row>
    <row r="46" spans="1:12" s="9" customFormat="1" ht="12.75">
      <c r="A46" s="39">
        <f t="shared" si="3"/>
        <v>36</v>
      </c>
      <c r="B46" s="43">
        <v>10926</v>
      </c>
      <c r="C46" s="260"/>
      <c r="D46" s="123" t="s">
        <v>331</v>
      </c>
      <c r="E46" s="199">
        <v>0.3</v>
      </c>
      <c r="F46" s="41" t="s">
        <v>96</v>
      </c>
      <c r="G46" s="96">
        <v>7.45</v>
      </c>
      <c r="H46" s="246">
        <f t="shared" si="0"/>
        <v>8.791</v>
      </c>
      <c r="I46" s="247">
        <f t="shared" si="1"/>
        <v>0</v>
      </c>
      <c r="J46" s="247">
        <f t="shared" si="2"/>
        <v>0</v>
      </c>
      <c r="K46" s="116"/>
      <c r="L46" s="2"/>
    </row>
    <row r="47" spans="1:12" s="10" customFormat="1" ht="12.75">
      <c r="A47" s="39">
        <f t="shared" si="3"/>
        <v>37</v>
      </c>
      <c r="B47" s="43" t="s">
        <v>931</v>
      </c>
      <c r="C47" s="260"/>
      <c r="D47" s="123" t="s">
        <v>332</v>
      </c>
      <c r="E47" s="199">
        <v>0.0055</v>
      </c>
      <c r="F47" s="41" t="s">
        <v>96</v>
      </c>
      <c r="G47" s="96">
        <v>0.1</v>
      </c>
      <c r="H47" s="246">
        <f t="shared" si="0"/>
        <v>0.118</v>
      </c>
      <c r="I47" s="247">
        <f t="shared" si="1"/>
        <v>0</v>
      </c>
      <c r="J47" s="247">
        <f t="shared" si="2"/>
        <v>0</v>
      </c>
      <c r="K47" s="116"/>
      <c r="L47" s="2"/>
    </row>
    <row r="48" spans="1:11" s="10" customFormat="1" ht="12.75">
      <c r="A48" s="39">
        <f t="shared" si="3"/>
        <v>38</v>
      </c>
      <c r="B48" s="43" t="s">
        <v>932</v>
      </c>
      <c r="C48" s="260"/>
      <c r="D48" s="123" t="s">
        <v>333</v>
      </c>
      <c r="E48" s="199">
        <v>0.0034</v>
      </c>
      <c r="F48" s="41" t="s">
        <v>96</v>
      </c>
      <c r="G48" s="96">
        <v>0.428</v>
      </c>
      <c r="H48" s="246">
        <f t="shared" si="0"/>
        <v>0.505</v>
      </c>
      <c r="I48" s="247">
        <f t="shared" si="1"/>
        <v>0</v>
      </c>
      <c r="J48" s="247">
        <f t="shared" si="2"/>
        <v>0</v>
      </c>
      <c r="K48" s="116"/>
    </row>
    <row r="49" spans="1:12" s="2" customFormat="1" ht="12.75">
      <c r="A49" s="39">
        <f t="shared" si="3"/>
        <v>39</v>
      </c>
      <c r="B49" s="43" t="s">
        <v>933</v>
      </c>
      <c r="C49" s="260"/>
      <c r="D49" s="124" t="s">
        <v>334</v>
      </c>
      <c r="E49" s="199">
        <v>0.0034</v>
      </c>
      <c r="F49" s="41" t="s">
        <v>96</v>
      </c>
      <c r="G49" s="96">
        <v>0.228</v>
      </c>
      <c r="H49" s="246">
        <f t="shared" si="0"/>
        <v>0.269</v>
      </c>
      <c r="I49" s="247">
        <f t="shared" si="1"/>
        <v>0</v>
      </c>
      <c r="J49" s="247">
        <f t="shared" si="2"/>
        <v>0</v>
      </c>
      <c r="K49" s="116"/>
      <c r="L49" s="10"/>
    </row>
    <row r="50" spans="1:12" s="9" customFormat="1" ht="12.75">
      <c r="A50" s="39">
        <f t="shared" si="3"/>
        <v>40</v>
      </c>
      <c r="B50" s="43" t="s">
        <v>118</v>
      </c>
      <c r="C50" s="260"/>
      <c r="D50" s="123" t="s">
        <v>139</v>
      </c>
      <c r="E50" s="199">
        <v>0.08</v>
      </c>
      <c r="F50" s="41" t="s">
        <v>96</v>
      </c>
      <c r="G50" s="96">
        <v>0.9</v>
      </c>
      <c r="H50" s="246">
        <f t="shared" si="0"/>
        <v>1.062</v>
      </c>
      <c r="I50" s="247">
        <f t="shared" si="1"/>
        <v>0</v>
      </c>
      <c r="J50" s="247">
        <f t="shared" si="2"/>
        <v>0</v>
      </c>
      <c r="K50" s="116"/>
      <c r="L50" s="10"/>
    </row>
    <row r="51" spans="1:12" s="9" customFormat="1" ht="12.75">
      <c r="A51" s="39">
        <f t="shared" si="3"/>
        <v>41</v>
      </c>
      <c r="B51" s="43" t="s">
        <v>237</v>
      </c>
      <c r="C51" s="260"/>
      <c r="D51" s="123" t="s">
        <v>335</v>
      </c>
      <c r="E51" s="199">
        <v>0.081</v>
      </c>
      <c r="F51" s="41" t="s">
        <v>96</v>
      </c>
      <c r="G51" s="96">
        <v>0.93</v>
      </c>
      <c r="H51" s="246">
        <f t="shared" si="0"/>
        <v>1.097</v>
      </c>
      <c r="I51" s="247">
        <f t="shared" si="1"/>
        <v>0</v>
      </c>
      <c r="J51" s="247">
        <f t="shared" si="2"/>
        <v>0</v>
      </c>
      <c r="K51" s="116"/>
      <c r="L51" s="2"/>
    </row>
    <row r="52" spans="1:12" s="9" customFormat="1" ht="12.75">
      <c r="A52" s="39">
        <f t="shared" si="3"/>
        <v>42</v>
      </c>
      <c r="B52" s="43" t="s">
        <v>119</v>
      </c>
      <c r="C52" s="260"/>
      <c r="D52" s="123" t="s">
        <v>336</v>
      </c>
      <c r="E52" s="199">
        <v>0.08</v>
      </c>
      <c r="F52" s="41" t="s">
        <v>96</v>
      </c>
      <c r="G52" s="96">
        <v>0.9</v>
      </c>
      <c r="H52" s="246">
        <f t="shared" si="0"/>
        <v>1.062</v>
      </c>
      <c r="I52" s="247">
        <f t="shared" si="1"/>
        <v>0</v>
      </c>
      <c r="J52" s="247">
        <f t="shared" si="2"/>
        <v>0</v>
      </c>
      <c r="K52" s="116"/>
      <c r="L52" s="10"/>
    </row>
    <row r="53" spans="1:12" s="2" customFormat="1" ht="12.75">
      <c r="A53" s="39">
        <f t="shared" si="3"/>
        <v>43</v>
      </c>
      <c r="B53" s="43" t="s">
        <v>238</v>
      </c>
      <c r="C53" s="260"/>
      <c r="D53" s="123" t="s">
        <v>337</v>
      </c>
      <c r="E53" s="199">
        <v>0.081</v>
      </c>
      <c r="F53" s="41" t="s">
        <v>96</v>
      </c>
      <c r="G53" s="96">
        <v>0.93</v>
      </c>
      <c r="H53" s="246">
        <f t="shared" si="0"/>
        <v>1.097</v>
      </c>
      <c r="I53" s="247">
        <f t="shared" si="1"/>
        <v>0</v>
      </c>
      <c r="J53" s="247">
        <f t="shared" si="2"/>
        <v>0</v>
      </c>
      <c r="K53" s="116"/>
      <c r="L53" s="10"/>
    </row>
    <row r="54" spans="1:12" s="2" customFormat="1" ht="22.5">
      <c r="A54" s="39">
        <f t="shared" si="3"/>
        <v>44</v>
      </c>
      <c r="B54" s="43" t="s">
        <v>339</v>
      </c>
      <c r="C54" s="260"/>
      <c r="D54" s="123" t="s">
        <v>338</v>
      </c>
      <c r="E54" s="199">
        <v>0.075</v>
      </c>
      <c r="F54" s="41" t="s">
        <v>96</v>
      </c>
      <c r="G54" s="96">
        <v>0.818</v>
      </c>
      <c r="H54" s="246">
        <f t="shared" si="0"/>
        <v>0.965</v>
      </c>
      <c r="I54" s="247">
        <f t="shared" si="1"/>
        <v>0</v>
      </c>
      <c r="J54" s="247">
        <f t="shared" si="2"/>
        <v>0</v>
      </c>
      <c r="K54" s="116"/>
      <c r="L54" s="10"/>
    </row>
    <row r="55" spans="1:11" s="2" customFormat="1" ht="12.75">
      <c r="A55" s="39">
        <f t="shared" si="3"/>
        <v>45</v>
      </c>
      <c r="B55" s="43" t="s">
        <v>56</v>
      </c>
      <c r="C55" s="260"/>
      <c r="D55" s="123" t="s">
        <v>340</v>
      </c>
      <c r="E55" s="199">
        <v>0.08</v>
      </c>
      <c r="F55" s="41" t="s">
        <v>96</v>
      </c>
      <c r="G55" s="96">
        <v>0.9</v>
      </c>
      <c r="H55" s="246">
        <f t="shared" si="0"/>
        <v>1.062</v>
      </c>
      <c r="I55" s="247">
        <f t="shared" si="1"/>
        <v>0</v>
      </c>
      <c r="J55" s="247">
        <f t="shared" si="2"/>
        <v>0</v>
      </c>
      <c r="K55" s="116"/>
    </row>
    <row r="56" spans="1:11" s="2" customFormat="1" ht="22.5">
      <c r="A56" s="39">
        <f t="shared" si="3"/>
        <v>46</v>
      </c>
      <c r="B56" s="43" t="s">
        <v>57</v>
      </c>
      <c r="C56" s="260"/>
      <c r="D56" s="123" t="s">
        <v>341</v>
      </c>
      <c r="E56" s="199">
        <v>0.081</v>
      </c>
      <c r="F56" s="41" t="s">
        <v>96</v>
      </c>
      <c r="G56" s="96">
        <v>0.93</v>
      </c>
      <c r="H56" s="246">
        <f t="shared" si="0"/>
        <v>1.097</v>
      </c>
      <c r="I56" s="247">
        <f t="shared" si="1"/>
        <v>0</v>
      </c>
      <c r="J56" s="247">
        <f t="shared" si="2"/>
        <v>0</v>
      </c>
      <c r="K56" s="116"/>
    </row>
    <row r="57" spans="1:11" s="2" customFormat="1" ht="12.75">
      <c r="A57" s="39">
        <f t="shared" si="3"/>
        <v>47</v>
      </c>
      <c r="B57" s="43" t="s">
        <v>934</v>
      </c>
      <c r="C57" s="260"/>
      <c r="D57" s="121" t="s">
        <v>342</v>
      </c>
      <c r="E57" s="199">
        <v>5.98</v>
      </c>
      <c r="F57" s="41" t="s">
        <v>96</v>
      </c>
      <c r="G57" s="96">
        <v>43.2</v>
      </c>
      <c r="H57" s="246">
        <f t="shared" si="0"/>
        <v>50.976</v>
      </c>
      <c r="I57" s="247">
        <f t="shared" si="1"/>
        <v>0</v>
      </c>
      <c r="J57" s="247">
        <f t="shared" si="2"/>
        <v>0</v>
      </c>
      <c r="K57" s="116"/>
    </row>
    <row r="58" spans="1:12" s="10" customFormat="1" ht="12.75">
      <c r="A58" s="39">
        <f t="shared" si="3"/>
        <v>48</v>
      </c>
      <c r="B58" s="43" t="s">
        <v>935</v>
      </c>
      <c r="C58" s="260"/>
      <c r="D58" s="123" t="s">
        <v>88</v>
      </c>
      <c r="E58" s="199">
        <v>0.67</v>
      </c>
      <c r="F58" s="41" t="s">
        <v>96</v>
      </c>
      <c r="G58" s="96">
        <v>21.2</v>
      </c>
      <c r="H58" s="246">
        <f t="shared" si="0"/>
        <v>25.016</v>
      </c>
      <c r="I58" s="247">
        <f t="shared" si="1"/>
        <v>0</v>
      </c>
      <c r="J58" s="247">
        <f t="shared" si="2"/>
        <v>0</v>
      </c>
      <c r="K58" s="116"/>
      <c r="L58" s="2"/>
    </row>
    <row r="59" spans="1:12" s="10" customFormat="1" ht="12.75">
      <c r="A59" s="39">
        <f t="shared" si="3"/>
        <v>49</v>
      </c>
      <c r="B59" s="43" t="s">
        <v>936</v>
      </c>
      <c r="C59" s="260"/>
      <c r="D59" s="124" t="s">
        <v>343</v>
      </c>
      <c r="E59" s="199">
        <v>18</v>
      </c>
      <c r="F59" s="41" t="s">
        <v>96</v>
      </c>
      <c r="G59" s="96">
        <v>776.97</v>
      </c>
      <c r="H59" s="246">
        <f t="shared" si="0"/>
        <v>916.825</v>
      </c>
      <c r="I59" s="247">
        <f t="shared" si="1"/>
        <v>0</v>
      </c>
      <c r="J59" s="247">
        <f t="shared" si="2"/>
        <v>0</v>
      </c>
      <c r="K59" s="116"/>
      <c r="L59" s="2"/>
    </row>
    <row r="60" spans="1:12" s="10" customFormat="1" ht="12.75">
      <c r="A60" s="39">
        <f t="shared" si="3"/>
        <v>50</v>
      </c>
      <c r="B60" s="43" t="s">
        <v>937</v>
      </c>
      <c r="C60" s="260"/>
      <c r="D60" s="124" t="s">
        <v>543</v>
      </c>
      <c r="E60" s="199">
        <v>0.088</v>
      </c>
      <c r="F60" s="41" t="s">
        <v>96</v>
      </c>
      <c r="G60" s="96">
        <v>8.99</v>
      </c>
      <c r="H60" s="246">
        <f t="shared" si="0"/>
        <v>10.608</v>
      </c>
      <c r="I60" s="247">
        <f t="shared" si="1"/>
        <v>0</v>
      </c>
      <c r="J60" s="247">
        <f t="shared" si="2"/>
        <v>0</v>
      </c>
      <c r="K60" s="116"/>
      <c r="L60" s="9"/>
    </row>
    <row r="61" spans="1:12" s="2" customFormat="1" ht="12.75">
      <c r="A61" s="39">
        <f t="shared" si="3"/>
        <v>51</v>
      </c>
      <c r="B61" s="43" t="s">
        <v>938</v>
      </c>
      <c r="C61" s="260"/>
      <c r="D61" s="123" t="s">
        <v>71</v>
      </c>
      <c r="E61" s="199">
        <v>0.02</v>
      </c>
      <c r="F61" s="41" t="s">
        <v>96</v>
      </c>
      <c r="G61" s="96">
        <v>2.315</v>
      </c>
      <c r="H61" s="246">
        <f t="shared" si="0"/>
        <v>2.732</v>
      </c>
      <c r="I61" s="247">
        <f t="shared" si="1"/>
        <v>0</v>
      </c>
      <c r="J61" s="247">
        <f t="shared" si="2"/>
        <v>0</v>
      </c>
      <c r="K61" s="116"/>
      <c r="L61" s="10"/>
    </row>
    <row r="62" spans="1:11" s="10" customFormat="1" ht="12.75">
      <c r="A62" s="39">
        <f t="shared" si="3"/>
        <v>52</v>
      </c>
      <c r="B62" s="43" t="s">
        <v>252</v>
      </c>
      <c r="C62" s="260"/>
      <c r="D62" s="123" t="s">
        <v>344</v>
      </c>
      <c r="E62" s="199">
        <v>2.96</v>
      </c>
      <c r="F62" s="41" t="s">
        <v>96</v>
      </c>
      <c r="G62" s="96">
        <v>117.9</v>
      </c>
      <c r="H62" s="246">
        <f t="shared" si="0"/>
        <v>139.122</v>
      </c>
      <c r="I62" s="247">
        <f t="shared" si="1"/>
        <v>0</v>
      </c>
      <c r="J62" s="247">
        <f t="shared" si="2"/>
        <v>0</v>
      </c>
      <c r="K62" s="116"/>
    </row>
    <row r="63" spans="1:11" s="10" customFormat="1" ht="12.75">
      <c r="A63" s="39">
        <f t="shared" si="3"/>
        <v>53</v>
      </c>
      <c r="B63" s="43" t="s">
        <v>941</v>
      </c>
      <c r="C63" s="258"/>
      <c r="D63" s="123" t="s">
        <v>570</v>
      </c>
      <c r="E63" s="199">
        <v>0.03</v>
      </c>
      <c r="F63" s="41" t="s">
        <v>96</v>
      </c>
      <c r="G63" s="96">
        <v>0.202</v>
      </c>
      <c r="H63" s="246">
        <f t="shared" si="0"/>
        <v>0.238</v>
      </c>
      <c r="I63" s="247">
        <f t="shared" si="1"/>
        <v>0</v>
      </c>
      <c r="J63" s="247">
        <f t="shared" si="2"/>
        <v>0</v>
      </c>
      <c r="K63" s="116"/>
    </row>
    <row r="64" spans="1:11" s="10" customFormat="1" ht="12.75">
      <c r="A64" s="39">
        <f t="shared" si="3"/>
        <v>54</v>
      </c>
      <c r="B64" s="43" t="s">
        <v>942</v>
      </c>
      <c r="C64" s="258"/>
      <c r="D64" s="123" t="s">
        <v>571</v>
      </c>
      <c r="E64" s="199">
        <v>0.029</v>
      </c>
      <c r="F64" s="41" t="s">
        <v>96</v>
      </c>
      <c r="G64" s="96">
        <v>0.17</v>
      </c>
      <c r="H64" s="246">
        <f t="shared" si="0"/>
        <v>0.201</v>
      </c>
      <c r="I64" s="247">
        <f t="shared" si="1"/>
        <v>0</v>
      </c>
      <c r="J64" s="247">
        <f t="shared" si="2"/>
        <v>0</v>
      </c>
      <c r="K64" s="116"/>
    </row>
    <row r="65" spans="1:12" s="2" customFormat="1" ht="12.75">
      <c r="A65" s="39">
        <f t="shared" si="3"/>
        <v>55</v>
      </c>
      <c r="B65" s="43" t="s">
        <v>943</v>
      </c>
      <c r="C65" s="258"/>
      <c r="D65" s="123" t="s">
        <v>804</v>
      </c>
      <c r="E65" s="199"/>
      <c r="F65" s="41" t="s">
        <v>96</v>
      </c>
      <c r="G65" s="97">
        <v>0.241</v>
      </c>
      <c r="H65" s="246">
        <f t="shared" si="0"/>
        <v>0.284</v>
      </c>
      <c r="I65" s="247">
        <f t="shared" si="1"/>
        <v>0</v>
      </c>
      <c r="J65" s="247">
        <f t="shared" si="2"/>
        <v>0</v>
      </c>
      <c r="K65" s="116"/>
      <c r="L65" s="10"/>
    </row>
    <row r="66" spans="1:12" s="2" customFormat="1" ht="12.75">
      <c r="A66" s="39">
        <f t="shared" si="3"/>
        <v>56</v>
      </c>
      <c r="B66" s="43" t="s">
        <v>944</v>
      </c>
      <c r="C66" s="260"/>
      <c r="D66" s="123" t="s">
        <v>345</v>
      </c>
      <c r="E66" s="199">
        <v>0.671</v>
      </c>
      <c r="F66" s="41" t="s">
        <v>96</v>
      </c>
      <c r="G66" s="96">
        <v>21.5</v>
      </c>
      <c r="H66" s="246">
        <f t="shared" si="0"/>
        <v>25.37</v>
      </c>
      <c r="I66" s="247">
        <f t="shared" si="1"/>
        <v>0</v>
      </c>
      <c r="J66" s="247">
        <f t="shared" si="2"/>
        <v>0</v>
      </c>
      <c r="K66" s="116"/>
      <c r="L66" s="9"/>
    </row>
    <row r="67" spans="1:12" s="2" customFormat="1" ht="12.75">
      <c r="A67" s="39">
        <f t="shared" si="3"/>
        <v>57</v>
      </c>
      <c r="B67" s="44" t="s">
        <v>945</v>
      </c>
      <c r="C67" s="260"/>
      <c r="D67" s="123" t="s">
        <v>346</v>
      </c>
      <c r="E67" s="199">
        <v>2.29</v>
      </c>
      <c r="F67" s="41" t="s">
        <v>96</v>
      </c>
      <c r="G67" s="96">
        <v>17.172</v>
      </c>
      <c r="H67" s="246">
        <f t="shared" si="0"/>
        <v>20.263</v>
      </c>
      <c r="I67" s="247">
        <f t="shared" si="1"/>
        <v>0</v>
      </c>
      <c r="J67" s="247">
        <f t="shared" si="2"/>
        <v>0</v>
      </c>
      <c r="K67" s="116"/>
      <c r="L67" s="9"/>
    </row>
    <row r="68" spans="1:12" s="2" customFormat="1" ht="12.75">
      <c r="A68" s="39">
        <f t="shared" si="3"/>
        <v>58</v>
      </c>
      <c r="B68" s="44" t="s">
        <v>946</v>
      </c>
      <c r="C68" s="261"/>
      <c r="D68" s="123" t="s">
        <v>499</v>
      </c>
      <c r="E68" s="199">
        <v>0.575</v>
      </c>
      <c r="F68" s="41" t="s">
        <v>96</v>
      </c>
      <c r="G68" s="96">
        <v>15.98</v>
      </c>
      <c r="H68" s="246">
        <f t="shared" si="0"/>
        <v>18.856</v>
      </c>
      <c r="I68" s="247">
        <f t="shared" si="1"/>
        <v>0</v>
      </c>
      <c r="J68" s="247">
        <f t="shared" si="2"/>
        <v>0</v>
      </c>
      <c r="K68" s="116"/>
      <c r="L68" s="9"/>
    </row>
    <row r="69" spans="1:12" s="2" customFormat="1" ht="22.5">
      <c r="A69" s="39">
        <f t="shared" si="3"/>
        <v>59</v>
      </c>
      <c r="B69" s="44" t="s">
        <v>947</v>
      </c>
      <c r="C69" s="261"/>
      <c r="D69" s="123" t="s">
        <v>500</v>
      </c>
      <c r="E69" s="199">
        <v>0.48</v>
      </c>
      <c r="F69" s="41" t="s">
        <v>96</v>
      </c>
      <c r="G69" s="96">
        <v>9.006</v>
      </c>
      <c r="H69" s="246">
        <f t="shared" si="0"/>
        <v>10.627</v>
      </c>
      <c r="I69" s="247">
        <f t="shared" si="1"/>
        <v>0</v>
      </c>
      <c r="J69" s="247">
        <f t="shared" si="2"/>
        <v>0</v>
      </c>
      <c r="K69" s="116"/>
      <c r="L69" s="9"/>
    </row>
    <row r="70" spans="1:11" s="9" customFormat="1" ht="12.75">
      <c r="A70" s="39">
        <f t="shared" si="3"/>
        <v>60</v>
      </c>
      <c r="B70" s="44" t="s">
        <v>58</v>
      </c>
      <c r="C70" s="260"/>
      <c r="D70" s="121" t="s">
        <v>347</v>
      </c>
      <c r="E70" s="199">
        <v>0.06</v>
      </c>
      <c r="F70" s="41" t="s">
        <v>96</v>
      </c>
      <c r="G70" s="96">
        <v>0.805</v>
      </c>
      <c r="H70" s="246">
        <f t="shared" si="0"/>
        <v>0.95</v>
      </c>
      <c r="I70" s="247">
        <f t="shared" si="1"/>
        <v>0</v>
      </c>
      <c r="J70" s="247">
        <f t="shared" si="2"/>
        <v>0</v>
      </c>
      <c r="K70" s="116"/>
    </row>
    <row r="71" spans="1:12" s="10" customFormat="1" ht="12.75">
      <c r="A71" s="39">
        <f t="shared" si="3"/>
        <v>61</v>
      </c>
      <c r="B71" s="43" t="s">
        <v>949</v>
      </c>
      <c r="C71" s="261"/>
      <c r="D71" s="121" t="s">
        <v>414</v>
      </c>
      <c r="E71" s="199">
        <v>0.01</v>
      </c>
      <c r="F71" s="41" t="s">
        <v>96</v>
      </c>
      <c r="G71" s="96">
        <v>0.11</v>
      </c>
      <c r="H71" s="246">
        <f t="shared" si="0"/>
        <v>0.13</v>
      </c>
      <c r="I71" s="247">
        <f t="shared" si="1"/>
        <v>0</v>
      </c>
      <c r="J71" s="247">
        <f t="shared" si="2"/>
        <v>0</v>
      </c>
      <c r="K71" s="116"/>
      <c r="L71" s="9"/>
    </row>
    <row r="72" spans="1:12" s="10" customFormat="1" ht="12.75">
      <c r="A72" s="39">
        <f t="shared" si="3"/>
        <v>62</v>
      </c>
      <c r="B72" s="44" t="s">
        <v>950</v>
      </c>
      <c r="C72" s="260"/>
      <c r="D72" s="121" t="s">
        <v>348</v>
      </c>
      <c r="E72" s="199">
        <v>0.0034</v>
      </c>
      <c r="F72" s="41" t="s">
        <v>96</v>
      </c>
      <c r="G72" s="96">
        <v>0.035</v>
      </c>
      <c r="H72" s="246">
        <f t="shared" si="0"/>
        <v>0.041</v>
      </c>
      <c r="I72" s="247">
        <f t="shared" si="1"/>
        <v>0</v>
      </c>
      <c r="J72" s="247">
        <f t="shared" si="2"/>
        <v>0</v>
      </c>
      <c r="K72" s="116"/>
      <c r="L72" s="9"/>
    </row>
    <row r="73" spans="1:12" s="10" customFormat="1" ht="12.75">
      <c r="A73" s="39">
        <f t="shared" si="3"/>
        <v>63</v>
      </c>
      <c r="B73" s="44" t="s">
        <v>951</v>
      </c>
      <c r="C73" s="260"/>
      <c r="D73" s="121" t="s">
        <v>805</v>
      </c>
      <c r="E73" s="199">
        <v>5.4</v>
      </c>
      <c r="F73" s="41" t="s">
        <v>96</v>
      </c>
      <c r="G73" s="96">
        <v>53.101</v>
      </c>
      <c r="H73" s="246">
        <f t="shared" si="0"/>
        <v>62.659</v>
      </c>
      <c r="I73" s="247">
        <f t="shared" si="1"/>
        <v>0</v>
      </c>
      <c r="J73" s="247">
        <f t="shared" si="2"/>
        <v>0</v>
      </c>
      <c r="K73" s="116"/>
      <c r="L73" s="9"/>
    </row>
    <row r="74" spans="1:12" s="10" customFormat="1" ht="12.75">
      <c r="A74" s="39">
        <f t="shared" si="3"/>
        <v>64</v>
      </c>
      <c r="B74" s="43" t="s">
        <v>5</v>
      </c>
      <c r="C74" s="260"/>
      <c r="D74" s="123" t="s">
        <v>349</v>
      </c>
      <c r="E74" s="199">
        <v>0.106</v>
      </c>
      <c r="F74" s="41" t="s">
        <v>96</v>
      </c>
      <c r="G74" s="96">
        <v>2.431</v>
      </c>
      <c r="H74" s="246">
        <f t="shared" si="0"/>
        <v>2.869</v>
      </c>
      <c r="I74" s="247">
        <f t="shared" si="1"/>
        <v>0</v>
      </c>
      <c r="J74" s="247">
        <f t="shared" si="2"/>
        <v>0</v>
      </c>
      <c r="K74" s="116"/>
      <c r="L74" s="9"/>
    </row>
    <row r="75" spans="1:12" s="10" customFormat="1" ht="12.75">
      <c r="A75" s="39">
        <f t="shared" si="3"/>
        <v>65</v>
      </c>
      <c r="B75" s="43" t="s">
        <v>572</v>
      </c>
      <c r="C75" s="260"/>
      <c r="D75" s="120" t="s">
        <v>1141</v>
      </c>
      <c r="E75" s="199">
        <v>0.006</v>
      </c>
      <c r="F75" s="41" t="s">
        <v>96</v>
      </c>
      <c r="G75" s="96">
        <v>0.257</v>
      </c>
      <c r="H75" s="246">
        <f t="shared" si="0"/>
        <v>0.303</v>
      </c>
      <c r="I75" s="247">
        <f t="shared" si="1"/>
        <v>0</v>
      </c>
      <c r="J75" s="247">
        <f t="shared" si="2"/>
        <v>0</v>
      </c>
      <c r="K75" s="116"/>
      <c r="L75" s="9"/>
    </row>
    <row r="76" spans="1:11" s="9" customFormat="1" ht="12.75">
      <c r="A76" s="39">
        <f t="shared" si="3"/>
        <v>66</v>
      </c>
      <c r="B76" s="43" t="s">
        <v>573</v>
      </c>
      <c r="C76" s="260"/>
      <c r="D76" s="120" t="s">
        <v>350</v>
      </c>
      <c r="E76" s="199">
        <v>0.007</v>
      </c>
      <c r="F76" s="41" t="s">
        <v>96</v>
      </c>
      <c r="G76" s="96">
        <v>0.274</v>
      </c>
      <c r="H76" s="246">
        <f aca="true" t="shared" si="4" ref="H76:H132">G76*1.18</f>
        <v>0.323</v>
      </c>
      <c r="I76" s="247">
        <f aca="true" t="shared" si="5" ref="I76:I132">H76*I$9</f>
        <v>0</v>
      </c>
      <c r="J76" s="247">
        <f aca="true" t="shared" si="6" ref="J76:J123">I76-I76*J$9</f>
        <v>0</v>
      </c>
      <c r="K76" s="116"/>
    </row>
    <row r="77" spans="1:11" s="9" customFormat="1" ht="12.75">
      <c r="A77" s="39">
        <f aca="true" t="shared" si="7" ref="A77:A133">A76+1</f>
        <v>67</v>
      </c>
      <c r="B77" s="46" t="s">
        <v>274</v>
      </c>
      <c r="C77" s="55"/>
      <c r="D77" s="125" t="s">
        <v>275</v>
      </c>
      <c r="E77" s="201">
        <v>0.01</v>
      </c>
      <c r="F77" s="41" t="s">
        <v>96</v>
      </c>
      <c r="G77" s="103">
        <v>0.96</v>
      </c>
      <c r="H77" s="246">
        <f t="shared" si="4"/>
        <v>1.133</v>
      </c>
      <c r="I77" s="247">
        <f t="shared" si="5"/>
        <v>0</v>
      </c>
      <c r="J77" s="247">
        <f t="shared" si="6"/>
        <v>0</v>
      </c>
      <c r="K77" s="116"/>
    </row>
    <row r="78" spans="1:11" s="9" customFormat="1" ht="12.75">
      <c r="A78" s="39">
        <f t="shared" si="7"/>
        <v>68</v>
      </c>
      <c r="B78" s="46">
        <v>14714</v>
      </c>
      <c r="C78" s="55"/>
      <c r="D78" s="126" t="s">
        <v>351</v>
      </c>
      <c r="E78" s="201">
        <v>26</v>
      </c>
      <c r="F78" s="41" t="s">
        <v>96</v>
      </c>
      <c r="G78" s="103">
        <v>1030</v>
      </c>
      <c r="H78" s="246">
        <f t="shared" si="4"/>
        <v>1215.4</v>
      </c>
      <c r="I78" s="247">
        <f t="shared" si="5"/>
        <v>0</v>
      </c>
      <c r="J78" s="247">
        <f t="shared" si="6"/>
        <v>0</v>
      </c>
      <c r="K78" s="116"/>
    </row>
    <row r="79" spans="1:11" s="9" customFormat="1" ht="22.5">
      <c r="A79" s="39">
        <f t="shared" si="7"/>
        <v>69</v>
      </c>
      <c r="B79" s="46" t="s">
        <v>120</v>
      </c>
      <c r="C79" s="55"/>
      <c r="D79" s="126" t="s">
        <v>352</v>
      </c>
      <c r="E79" s="201">
        <v>26.7</v>
      </c>
      <c r="F79" s="41" t="s">
        <v>96</v>
      </c>
      <c r="G79" s="103">
        <v>1030.63</v>
      </c>
      <c r="H79" s="246">
        <f t="shared" si="4"/>
        <v>1216.143</v>
      </c>
      <c r="I79" s="247">
        <f t="shared" si="5"/>
        <v>0</v>
      </c>
      <c r="J79" s="247">
        <f t="shared" si="6"/>
        <v>0</v>
      </c>
      <c r="K79" s="228"/>
    </row>
    <row r="80" spans="1:11" s="9" customFormat="1" ht="12.75">
      <c r="A80" s="39">
        <f t="shared" si="7"/>
        <v>70</v>
      </c>
      <c r="B80" s="46" t="s">
        <v>952</v>
      </c>
      <c r="C80" s="55"/>
      <c r="D80" s="126" t="s">
        <v>851</v>
      </c>
      <c r="E80" s="201">
        <v>0.328</v>
      </c>
      <c r="F80" s="41" t="s">
        <v>96</v>
      </c>
      <c r="G80" s="56">
        <v>4</v>
      </c>
      <c r="H80" s="246">
        <f t="shared" si="4"/>
        <v>4.72</v>
      </c>
      <c r="I80" s="247">
        <f t="shared" si="5"/>
        <v>0</v>
      </c>
      <c r="J80" s="247">
        <f>I80</f>
        <v>0</v>
      </c>
      <c r="K80" s="230" t="s">
        <v>1103</v>
      </c>
    </row>
    <row r="81" spans="1:11" s="9" customFormat="1" ht="12.75">
      <c r="A81" s="39">
        <f t="shared" si="7"/>
        <v>71</v>
      </c>
      <c r="B81" s="46" t="s">
        <v>953</v>
      </c>
      <c r="C81" s="55"/>
      <c r="D81" s="126" t="s">
        <v>852</v>
      </c>
      <c r="E81" s="201">
        <v>0.391</v>
      </c>
      <c r="F81" s="41" t="s">
        <v>96</v>
      </c>
      <c r="G81" s="56">
        <v>4</v>
      </c>
      <c r="H81" s="246">
        <f t="shared" si="4"/>
        <v>4.72</v>
      </c>
      <c r="I81" s="247">
        <f t="shared" si="5"/>
        <v>0</v>
      </c>
      <c r="J81" s="247">
        <f>I81</f>
        <v>0</v>
      </c>
      <c r="K81" s="230" t="s">
        <v>1103</v>
      </c>
    </row>
    <row r="82" spans="1:11" s="9" customFormat="1" ht="12.75">
      <c r="A82" s="39">
        <f t="shared" si="7"/>
        <v>72</v>
      </c>
      <c r="B82" s="46" t="s">
        <v>954</v>
      </c>
      <c r="C82" s="55"/>
      <c r="D82" s="126" t="s">
        <v>1028</v>
      </c>
      <c r="E82" s="201">
        <v>26.2</v>
      </c>
      <c r="F82" s="41" t="s">
        <v>96</v>
      </c>
      <c r="G82" s="56">
        <v>990</v>
      </c>
      <c r="H82" s="246">
        <f t="shared" si="4"/>
        <v>1168.2</v>
      </c>
      <c r="I82" s="247">
        <f t="shared" si="5"/>
        <v>0</v>
      </c>
      <c r="J82" s="247">
        <f t="shared" si="6"/>
        <v>0</v>
      </c>
      <c r="K82" s="167"/>
    </row>
    <row r="83" spans="1:11" s="9" customFormat="1" ht="12.75">
      <c r="A83" s="39">
        <f t="shared" si="7"/>
        <v>73</v>
      </c>
      <c r="B83" s="46" t="s">
        <v>618</v>
      </c>
      <c r="C83" s="55"/>
      <c r="D83" s="126" t="s">
        <v>354</v>
      </c>
      <c r="E83" s="201">
        <v>27.8</v>
      </c>
      <c r="F83" s="41" t="s">
        <v>96</v>
      </c>
      <c r="G83" s="56">
        <v>760</v>
      </c>
      <c r="H83" s="246">
        <f t="shared" si="4"/>
        <v>896.8</v>
      </c>
      <c r="I83" s="247">
        <f t="shared" si="5"/>
        <v>0</v>
      </c>
      <c r="J83" s="247">
        <f t="shared" si="6"/>
        <v>0</v>
      </c>
      <c r="K83" s="116"/>
    </row>
    <row r="84" spans="1:11" s="9" customFormat="1" ht="12.75">
      <c r="A84" s="39">
        <f t="shared" si="7"/>
        <v>74</v>
      </c>
      <c r="B84" s="46" t="s">
        <v>956</v>
      </c>
      <c r="C84" s="94"/>
      <c r="D84" s="126" t="s">
        <v>574</v>
      </c>
      <c r="E84" s="201">
        <v>1.18</v>
      </c>
      <c r="F84" s="41" t="s">
        <v>96</v>
      </c>
      <c r="G84" s="56">
        <v>50.332</v>
      </c>
      <c r="H84" s="246">
        <f t="shared" si="4"/>
        <v>59.392</v>
      </c>
      <c r="I84" s="247">
        <f t="shared" si="5"/>
        <v>0</v>
      </c>
      <c r="J84" s="247">
        <f t="shared" si="6"/>
        <v>0</v>
      </c>
      <c r="K84" s="116"/>
    </row>
    <row r="85" spans="1:11" s="9" customFormat="1" ht="12.75">
      <c r="A85" s="39">
        <f t="shared" si="7"/>
        <v>75</v>
      </c>
      <c r="B85" s="46" t="s">
        <v>957</v>
      </c>
      <c r="C85" s="55"/>
      <c r="D85" s="126" t="s">
        <v>355</v>
      </c>
      <c r="E85" s="201">
        <v>0.962</v>
      </c>
      <c r="F85" s="41" t="s">
        <v>96</v>
      </c>
      <c r="G85" s="56">
        <v>22.75</v>
      </c>
      <c r="H85" s="246">
        <f t="shared" si="4"/>
        <v>26.845</v>
      </c>
      <c r="I85" s="247">
        <f t="shared" si="5"/>
        <v>0</v>
      </c>
      <c r="J85" s="247">
        <f t="shared" si="6"/>
        <v>0</v>
      </c>
      <c r="K85" s="116"/>
    </row>
    <row r="86" spans="1:11" s="9" customFormat="1" ht="12.75">
      <c r="A86" s="39">
        <f t="shared" si="7"/>
        <v>76</v>
      </c>
      <c r="B86" s="46" t="s">
        <v>958</v>
      </c>
      <c r="C86" s="55"/>
      <c r="D86" s="127" t="s">
        <v>356</v>
      </c>
      <c r="E86" s="201">
        <v>0.962</v>
      </c>
      <c r="F86" s="41" t="s">
        <v>96</v>
      </c>
      <c r="G86" s="56">
        <v>22.75</v>
      </c>
      <c r="H86" s="246">
        <f t="shared" si="4"/>
        <v>26.845</v>
      </c>
      <c r="I86" s="247">
        <f t="shared" si="5"/>
        <v>0</v>
      </c>
      <c r="J86" s="247">
        <f t="shared" si="6"/>
        <v>0</v>
      </c>
      <c r="K86" s="116"/>
    </row>
    <row r="87" spans="1:11" s="9" customFormat="1" ht="12.75">
      <c r="A87" s="39">
        <f t="shared" si="7"/>
        <v>77</v>
      </c>
      <c r="B87" s="46" t="s">
        <v>308</v>
      </c>
      <c r="C87" s="94"/>
      <c r="D87" s="127" t="s">
        <v>521</v>
      </c>
      <c r="E87" s="201">
        <v>34.066</v>
      </c>
      <c r="F87" s="41" t="s">
        <v>96</v>
      </c>
      <c r="G87" s="56">
        <v>1069.238</v>
      </c>
      <c r="H87" s="246">
        <f t="shared" si="4"/>
        <v>1261.701</v>
      </c>
      <c r="I87" s="247">
        <f t="shared" si="5"/>
        <v>0</v>
      </c>
      <c r="J87" s="247">
        <f t="shared" si="6"/>
        <v>0</v>
      </c>
      <c r="K87" s="116"/>
    </row>
    <row r="88" spans="1:11" s="9" customFormat="1" ht="12.75">
      <c r="A88" s="39">
        <f t="shared" si="7"/>
        <v>78</v>
      </c>
      <c r="B88" s="46" t="s">
        <v>563</v>
      </c>
      <c r="C88" s="94"/>
      <c r="D88" s="127" t="s">
        <v>521</v>
      </c>
      <c r="E88" s="201">
        <v>34.066</v>
      </c>
      <c r="F88" s="41" t="s">
        <v>96</v>
      </c>
      <c r="G88" s="56">
        <v>1080.15</v>
      </c>
      <c r="H88" s="246">
        <f t="shared" si="4"/>
        <v>1274.577</v>
      </c>
      <c r="I88" s="247">
        <f t="shared" si="5"/>
        <v>0</v>
      </c>
      <c r="J88" s="247">
        <f t="shared" si="6"/>
        <v>0</v>
      </c>
      <c r="K88" s="116"/>
    </row>
    <row r="89" spans="1:11" s="9" customFormat="1" ht="12.75">
      <c r="A89" s="39">
        <f t="shared" si="7"/>
        <v>79</v>
      </c>
      <c r="B89" s="46">
        <v>15720</v>
      </c>
      <c r="C89" s="55"/>
      <c r="D89" s="128" t="s">
        <v>357</v>
      </c>
      <c r="E89" s="201">
        <v>10.36</v>
      </c>
      <c r="F89" s="41" t="s">
        <v>96</v>
      </c>
      <c r="G89" s="56">
        <v>536.86</v>
      </c>
      <c r="H89" s="246">
        <f t="shared" si="4"/>
        <v>633.495</v>
      </c>
      <c r="I89" s="247">
        <f t="shared" si="5"/>
        <v>0</v>
      </c>
      <c r="J89" s="247">
        <f t="shared" si="6"/>
        <v>0</v>
      </c>
      <c r="K89" s="116"/>
    </row>
    <row r="90" spans="1:11" s="9" customFormat="1" ht="12.75">
      <c r="A90" s="39">
        <f t="shared" si="7"/>
        <v>80</v>
      </c>
      <c r="B90" s="46" t="s">
        <v>121</v>
      </c>
      <c r="C90" s="55"/>
      <c r="D90" s="126" t="s">
        <v>849</v>
      </c>
      <c r="E90" s="201">
        <v>0.065</v>
      </c>
      <c r="F90" s="41" t="s">
        <v>96</v>
      </c>
      <c r="G90" s="56">
        <v>1.1</v>
      </c>
      <c r="H90" s="246">
        <f t="shared" si="4"/>
        <v>1.298</v>
      </c>
      <c r="I90" s="247">
        <f t="shared" si="5"/>
        <v>0</v>
      </c>
      <c r="J90" s="247">
        <f t="shared" si="6"/>
        <v>0</v>
      </c>
      <c r="K90" s="116"/>
    </row>
    <row r="91" spans="1:12" s="9" customFormat="1" ht="12.75">
      <c r="A91" s="39">
        <f t="shared" si="7"/>
        <v>81</v>
      </c>
      <c r="B91" s="46" t="s">
        <v>1029</v>
      </c>
      <c r="C91" s="94"/>
      <c r="D91" s="126" t="s">
        <v>575</v>
      </c>
      <c r="E91" s="201"/>
      <c r="F91" s="41" t="s">
        <v>96</v>
      </c>
      <c r="G91" s="56">
        <v>866</v>
      </c>
      <c r="H91" s="246">
        <f t="shared" si="4"/>
        <v>1021.88</v>
      </c>
      <c r="I91" s="247">
        <f t="shared" si="5"/>
        <v>0</v>
      </c>
      <c r="J91" s="247">
        <f t="shared" si="6"/>
        <v>0</v>
      </c>
      <c r="K91" s="116"/>
      <c r="L91" s="7"/>
    </row>
    <row r="92" spans="1:11" s="9" customFormat="1" ht="12.75">
      <c r="A92" s="39">
        <f t="shared" si="7"/>
        <v>82</v>
      </c>
      <c r="B92" s="46" t="s">
        <v>959</v>
      </c>
      <c r="C92" s="55" t="s">
        <v>277</v>
      </c>
      <c r="D92" s="129" t="s">
        <v>358</v>
      </c>
      <c r="E92" s="201">
        <v>0.107</v>
      </c>
      <c r="F92" s="41" t="s">
        <v>96</v>
      </c>
      <c r="G92" s="56">
        <v>9</v>
      </c>
      <c r="H92" s="246">
        <f t="shared" si="4"/>
        <v>10.62</v>
      </c>
      <c r="I92" s="247">
        <f t="shared" si="5"/>
        <v>0</v>
      </c>
      <c r="J92" s="247">
        <f t="shared" si="6"/>
        <v>0</v>
      </c>
      <c r="K92" s="116"/>
    </row>
    <row r="93" spans="1:11" s="9" customFormat="1" ht="12.75">
      <c r="A93" s="39">
        <f t="shared" si="7"/>
        <v>83</v>
      </c>
      <c r="B93" s="46">
        <v>15925</v>
      </c>
      <c r="C93" s="94"/>
      <c r="D93" s="126" t="s">
        <v>576</v>
      </c>
      <c r="E93" s="201"/>
      <c r="F93" s="41" t="s">
        <v>96</v>
      </c>
      <c r="G93" s="56">
        <v>5.11</v>
      </c>
      <c r="H93" s="246">
        <f t="shared" si="4"/>
        <v>6.03</v>
      </c>
      <c r="I93" s="247">
        <f t="shared" si="5"/>
        <v>0</v>
      </c>
      <c r="J93" s="247">
        <f t="shared" si="6"/>
        <v>0</v>
      </c>
      <c r="K93" s="116"/>
    </row>
    <row r="94" spans="1:11" s="9" customFormat="1" ht="22.5">
      <c r="A94" s="39">
        <f t="shared" si="7"/>
        <v>84</v>
      </c>
      <c r="B94" s="46" t="s">
        <v>960</v>
      </c>
      <c r="C94" s="94"/>
      <c r="D94" s="126" t="s">
        <v>1193</v>
      </c>
      <c r="E94" s="201">
        <v>1.1</v>
      </c>
      <c r="F94" s="41" t="s">
        <v>96</v>
      </c>
      <c r="G94" s="56">
        <v>56.485</v>
      </c>
      <c r="H94" s="246">
        <f t="shared" si="4"/>
        <v>66.652</v>
      </c>
      <c r="I94" s="247">
        <f t="shared" si="5"/>
        <v>0</v>
      </c>
      <c r="J94" s="247">
        <f t="shared" si="6"/>
        <v>0</v>
      </c>
      <c r="K94" s="116"/>
    </row>
    <row r="95" spans="1:11" s="9" customFormat="1" ht="12.75">
      <c r="A95" s="39">
        <f t="shared" si="7"/>
        <v>85</v>
      </c>
      <c r="B95" s="46">
        <v>15957</v>
      </c>
      <c r="C95" s="55"/>
      <c r="D95" s="129" t="s">
        <v>359</v>
      </c>
      <c r="E95" s="201">
        <v>26.6</v>
      </c>
      <c r="F95" s="41" t="s">
        <v>96</v>
      </c>
      <c r="G95" s="56">
        <v>1039.24</v>
      </c>
      <c r="H95" s="246">
        <f t="shared" si="4"/>
        <v>1226.303</v>
      </c>
      <c r="I95" s="247">
        <f t="shared" si="5"/>
        <v>0</v>
      </c>
      <c r="J95" s="247">
        <f t="shared" si="6"/>
        <v>0</v>
      </c>
      <c r="K95" s="116"/>
    </row>
    <row r="96" spans="1:11" s="9" customFormat="1" ht="12.75">
      <c r="A96" s="39">
        <f t="shared" si="7"/>
        <v>86</v>
      </c>
      <c r="B96" s="46" t="s">
        <v>542</v>
      </c>
      <c r="C96" s="55"/>
      <c r="D96" s="129" t="s">
        <v>353</v>
      </c>
      <c r="E96" s="201">
        <v>26.6</v>
      </c>
      <c r="F96" s="41" t="s">
        <v>96</v>
      </c>
      <c r="G96" s="56">
        <v>1050.2</v>
      </c>
      <c r="H96" s="246">
        <f t="shared" si="4"/>
        <v>1239.236</v>
      </c>
      <c r="I96" s="247">
        <f t="shared" si="5"/>
        <v>0</v>
      </c>
      <c r="J96" s="247">
        <f t="shared" si="6"/>
        <v>0</v>
      </c>
      <c r="K96" s="116"/>
    </row>
    <row r="97" spans="1:11" s="9" customFormat="1" ht="22.5">
      <c r="A97" s="39">
        <f t="shared" si="7"/>
        <v>87</v>
      </c>
      <c r="B97" s="51">
        <v>16004</v>
      </c>
      <c r="C97" s="52"/>
      <c r="D97" s="129" t="s">
        <v>360</v>
      </c>
      <c r="E97" s="201">
        <v>0.117</v>
      </c>
      <c r="F97" s="41" t="s">
        <v>96</v>
      </c>
      <c r="G97" s="56">
        <v>18.55</v>
      </c>
      <c r="H97" s="246">
        <f t="shared" si="4"/>
        <v>21.889</v>
      </c>
      <c r="I97" s="247">
        <f t="shared" si="5"/>
        <v>0</v>
      </c>
      <c r="J97" s="247">
        <f t="shared" si="6"/>
        <v>0</v>
      </c>
      <c r="K97" s="116"/>
    </row>
    <row r="98" spans="1:11" s="9" customFormat="1" ht="12.75">
      <c r="A98" s="39">
        <f t="shared" si="7"/>
        <v>88</v>
      </c>
      <c r="B98" s="46" t="s">
        <v>827</v>
      </c>
      <c r="C98" s="55"/>
      <c r="D98" s="126" t="s">
        <v>853</v>
      </c>
      <c r="E98" s="201">
        <v>0.075</v>
      </c>
      <c r="F98" s="41" t="s">
        <v>96</v>
      </c>
      <c r="G98" s="56">
        <v>2.5</v>
      </c>
      <c r="H98" s="246">
        <f t="shared" si="4"/>
        <v>2.95</v>
      </c>
      <c r="I98" s="247">
        <f t="shared" si="5"/>
        <v>0</v>
      </c>
      <c r="J98" s="247">
        <f t="shared" si="6"/>
        <v>0</v>
      </c>
      <c r="K98" s="116"/>
    </row>
    <row r="99" spans="1:12" s="9" customFormat="1" ht="12.75">
      <c r="A99" s="39">
        <f t="shared" si="7"/>
        <v>89</v>
      </c>
      <c r="B99" s="46" t="s">
        <v>966</v>
      </c>
      <c r="C99" s="55"/>
      <c r="D99" s="126" t="s">
        <v>415</v>
      </c>
      <c r="E99" s="201">
        <v>0.1</v>
      </c>
      <c r="F99" s="41" t="s">
        <v>96</v>
      </c>
      <c r="G99" s="56">
        <v>2.924</v>
      </c>
      <c r="H99" s="246">
        <f t="shared" si="4"/>
        <v>3.45</v>
      </c>
      <c r="I99" s="247">
        <f t="shared" si="5"/>
        <v>0</v>
      </c>
      <c r="J99" s="247">
        <f t="shared" si="6"/>
        <v>0</v>
      </c>
      <c r="K99" s="116"/>
      <c r="L99" s="2"/>
    </row>
    <row r="100" spans="1:12" s="9" customFormat="1" ht="12.75">
      <c r="A100" s="39">
        <f t="shared" si="7"/>
        <v>90</v>
      </c>
      <c r="B100" s="46" t="s">
        <v>967</v>
      </c>
      <c r="C100" s="55"/>
      <c r="D100" s="129" t="s">
        <v>361</v>
      </c>
      <c r="E100" s="201">
        <v>0.11</v>
      </c>
      <c r="F100" s="41" t="s">
        <v>96</v>
      </c>
      <c r="G100" s="56">
        <v>9</v>
      </c>
      <c r="H100" s="246">
        <f t="shared" si="4"/>
        <v>10.62</v>
      </c>
      <c r="I100" s="247">
        <f t="shared" si="5"/>
        <v>0</v>
      </c>
      <c r="J100" s="247">
        <f t="shared" si="6"/>
        <v>0</v>
      </c>
      <c r="K100" s="116"/>
      <c r="L100" s="2"/>
    </row>
    <row r="101" spans="1:12" s="9" customFormat="1" ht="12.75">
      <c r="A101" s="39">
        <f t="shared" si="7"/>
        <v>91</v>
      </c>
      <c r="B101" s="46" t="s">
        <v>1129</v>
      </c>
      <c r="C101" s="55"/>
      <c r="D101" s="183" t="s">
        <v>1085</v>
      </c>
      <c r="E101" s="201"/>
      <c r="F101" s="41" t="s">
        <v>96</v>
      </c>
      <c r="G101" s="56">
        <v>18.772</v>
      </c>
      <c r="H101" s="246">
        <f t="shared" si="4"/>
        <v>22.151</v>
      </c>
      <c r="I101" s="247">
        <f t="shared" si="5"/>
        <v>0</v>
      </c>
      <c r="J101" s="247">
        <f t="shared" si="6"/>
        <v>0</v>
      </c>
      <c r="K101" s="116"/>
      <c r="L101" s="2"/>
    </row>
    <row r="102" spans="1:12" s="7" customFormat="1" ht="12.75">
      <c r="A102" s="39">
        <f t="shared" si="7"/>
        <v>92</v>
      </c>
      <c r="B102" s="46" t="s">
        <v>60</v>
      </c>
      <c r="C102" s="55" t="s">
        <v>538</v>
      </c>
      <c r="D102" s="129" t="s">
        <v>362</v>
      </c>
      <c r="E102" s="201">
        <v>0.592</v>
      </c>
      <c r="F102" s="41" t="s">
        <v>96</v>
      </c>
      <c r="G102" s="56">
        <v>8.92</v>
      </c>
      <c r="H102" s="246">
        <f t="shared" si="4"/>
        <v>10.526</v>
      </c>
      <c r="I102" s="247">
        <f t="shared" si="5"/>
        <v>0</v>
      </c>
      <c r="J102" s="247">
        <f t="shared" si="6"/>
        <v>0</v>
      </c>
      <c r="K102" s="116"/>
      <c r="L102" s="2"/>
    </row>
    <row r="103" spans="1:12" s="9" customFormat="1" ht="12.75">
      <c r="A103" s="39">
        <f t="shared" si="7"/>
        <v>93</v>
      </c>
      <c r="B103" s="46" t="s">
        <v>73</v>
      </c>
      <c r="C103" s="55"/>
      <c r="D103" s="126" t="s">
        <v>363</v>
      </c>
      <c r="E103" s="201">
        <v>0.598</v>
      </c>
      <c r="F103" s="41" t="s">
        <v>96</v>
      </c>
      <c r="G103" s="56">
        <v>8.92</v>
      </c>
      <c r="H103" s="246">
        <f t="shared" si="4"/>
        <v>10.526</v>
      </c>
      <c r="I103" s="247">
        <f t="shared" si="5"/>
        <v>0</v>
      </c>
      <c r="J103" s="247">
        <f t="shared" si="6"/>
        <v>0</v>
      </c>
      <c r="K103" s="116"/>
      <c r="L103" s="2"/>
    </row>
    <row r="104" spans="1:12" s="9" customFormat="1" ht="12.75">
      <c r="A104" s="39">
        <f t="shared" si="7"/>
        <v>94</v>
      </c>
      <c r="B104" s="46" t="s">
        <v>74</v>
      </c>
      <c r="C104" s="55"/>
      <c r="D104" s="126" t="s">
        <v>365</v>
      </c>
      <c r="E104" s="201">
        <v>0.594</v>
      </c>
      <c r="F104" s="41" t="s">
        <v>96</v>
      </c>
      <c r="G104" s="56">
        <v>8.92</v>
      </c>
      <c r="H104" s="246">
        <f t="shared" si="4"/>
        <v>10.526</v>
      </c>
      <c r="I104" s="247">
        <f t="shared" si="5"/>
        <v>0</v>
      </c>
      <c r="J104" s="247">
        <f t="shared" si="6"/>
        <v>0</v>
      </c>
      <c r="K104" s="116"/>
      <c r="L104" s="2"/>
    </row>
    <row r="105" spans="1:12" s="9" customFormat="1" ht="12.75">
      <c r="A105" s="39">
        <f t="shared" si="7"/>
        <v>95</v>
      </c>
      <c r="B105" s="46" t="s">
        <v>61</v>
      </c>
      <c r="C105" s="55"/>
      <c r="D105" s="126" t="s">
        <v>364</v>
      </c>
      <c r="E105" s="201">
        <v>0.989</v>
      </c>
      <c r="F105" s="41" t="s">
        <v>96</v>
      </c>
      <c r="G105" s="56">
        <v>21.961</v>
      </c>
      <c r="H105" s="246">
        <f t="shared" si="4"/>
        <v>25.914</v>
      </c>
      <c r="I105" s="247">
        <f t="shared" si="5"/>
        <v>0</v>
      </c>
      <c r="J105" s="247">
        <f t="shared" si="6"/>
        <v>0</v>
      </c>
      <c r="K105" s="116"/>
      <c r="L105" s="2"/>
    </row>
    <row r="106" spans="1:12" s="9" customFormat="1" ht="12.75">
      <c r="A106" s="39">
        <f t="shared" si="7"/>
        <v>96</v>
      </c>
      <c r="B106" s="46" t="s">
        <v>75</v>
      </c>
      <c r="C106" s="55"/>
      <c r="D106" s="126" t="s">
        <v>366</v>
      </c>
      <c r="E106" s="201">
        <v>0.955</v>
      </c>
      <c r="F106" s="41" t="s">
        <v>96</v>
      </c>
      <c r="G106" s="56">
        <v>21.961</v>
      </c>
      <c r="H106" s="246">
        <f t="shared" si="4"/>
        <v>25.914</v>
      </c>
      <c r="I106" s="247">
        <f t="shared" si="5"/>
        <v>0</v>
      </c>
      <c r="J106" s="247">
        <f t="shared" si="6"/>
        <v>0</v>
      </c>
      <c r="K106" s="116"/>
      <c r="L106" s="2"/>
    </row>
    <row r="107" spans="1:12" s="9" customFormat="1" ht="12.75">
      <c r="A107" s="39">
        <f t="shared" si="7"/>
        <v>97</v>
      </c>
      <c r="B107" s="46" t="s">
        <v>76</v>
      </c>
      <c r="C107" s="55"/>
      <c r="D107" s="126" t="s">
        <v>367</v>
      </c>
      <c r="E107" s="201">
        <v>0.955</v>
      </c>
      <c r="F107" s="41" t="s">
        <v>96</v>
      </c>
      <c r="G107" s="56">
        <v>21.961</v>
      </c>
      <c r="H107" s="246">
        <f t="shared" si="4"/>
        <v>25.914</v>
      </c>
      <c r="I107" s="247">
        <f t="shared" si="5"/>
        <v>0</v>
      </c>
      <c r="J107" s="247">
        <f t="shared" si="6"/>
        <v>0</v>
      </c>
      <c r="K107" s="116"/>
      <c r="L107" s="2"/>
    </row>
    <row r="108" spans="1:12" s="9" customFormat="1" ht="12.75">
      <c r="A108" s="39">
        <f t="shared" si="7"/>
        <v>98</v>
      </c>
      <c r="B108" s="46" t="s">
        <v>390</v>
      </c>
      <c r="C108" s="55"/>
      <c r="D108" s="126" t="s">
        <v>391</v>
      </c>
      <c r="E108" s="201">
        <v>0.65</v>
      </c>
      <c r="F108" s="41" t="s">
        <v>96</v>
      </c>
      <c r="G108" s="56">
        <v>17.756</v>
      </c>
      <c r="H108" s="246">
        <f t="shared" si="4"/>
        <v>20.952</v>
      </c>
      <c r="I108" s="247">
        <f t="shared" si="5"/>
        <v>0</v>
      </c>
      <c r="J108" s="247">
        <f t="shared" si="6"/>
        <v>0</v>
      </c>
      <c r="K108" s="116"/>
      <c r="L108" s="2"/>
    </row>
    <row r="109" spans="1:12" s="9" customFormat="1" ht="12.75">
      <c r="A109" s="39">
        <f t="shared" si="7"/>
        <v>99</v>
      </c>
      <c r="B109" s="46" t="s">
        <v>396</v>
      </c>
      <c r="C109" s="55"/>
      <c r="D109" s="126" t="s">
        <v>397</v>
      </c>
      <c r="E109" s="201">
        <v>0.59</v>
      </c>
      <c r="F109" s="41" t="s">
        <v>96</v>
      </c>
      <c r="G109" s="56">
        <v>9.193</v>
      </c>
      <c r="H109" s="246">
        <f t="shared" si="4"/>
        <v>10.848</v>
      </c>
      <c r="I109" s="247">
        <f t="shared" si="5"/>
        <v>0</v>
      </c>
      <c r="J109" s="247">
        <f t="shared" si="6"/>
        <v>0</v>
      </c>
      <c r="K109" s="116"/>
      <c r="L109" s="2"/>
    </row>
    <row r="110" spans="1:12" s="2" customFormat="1" ht="12.75">
      <c r="A110" s="39">
        <f t="shared" si="7"/>
        <v>100</v>
      </c>
      <c r="B110" s="46" t="s">
        <v>392</v>
      </c>
      <c r="C110" s="55"/>
      <c r="D110" s="126" t="s">
        <v>393</v>
      </c>
      <c r="E110" s="201">
        <v>1</v>
      </c>
      <c r="F110" s="41" t="s">
        <v>96</v>
      </c>
      <c r="G110" s="56">
        <v>22.416</v>
      </c>
      <c r="H110" s="246">
        <f t="shared" si="4"/>
        <v>26.451</v>
      </c>
      <c r="I110" s="247">
        <f t="shared" si="5"/>
        <v>0</v>
      </c>
      <c r="J110" s="247">
        <f t="shared" si="6"/>
        <v>0</v>
      </c>
      <c r="K110" s="116"/>
      <c r="L110" s="7"/>
    </row>
    <row r="111" spans="1:12" s="2" customFormat="1" ht="12.75">
      <c r="A111" s="39">
        <f t="shared" si="7"/>
        <v>101</v>
      </c>
      <c r="B111" s="46" t="s">
        <v>577</v>
      </c>
      <c r="C111" s="54"/>
      <c r="D111" s="126" t="s">
        <v>578</v>
      </c>
      <c r="E111" s="201">
        <v>0.115</v>
      </c>
      <c r="F111" s="41" t="s">
        <v>96</v>
      </c>
      <c r="G111" s="56">
        <v>1.88</v>
      </c>
      <c r="H111" s="246">
        <f t="shared" si="4"/>
        <v>2.218</v>
      </c>
      <c r="I111" s="247">
        <f t="shared" si="5"/>
        <v>0</v>
      </c>
      <c r="J111" s="247">
        <f t="shared" si="6"/>
        <v>0</v>
      </c>
      <c r="K111" s="116"/>
      <c r="L111" s="7"/>
    </row>
    <row r="112" spans="1:12" s="2" customFormat="1" ht="12.75">
      <c r="A112" s="39">
        <f t="shared" si="7"/>
        <v>102</v>
      </c>
      <c r="B112" s="46" t="s">
        <v>309</v>
      </c>
      <c r="C112" s="54"/>
      <c r="D112" s="126" t="s">
        <v>416</v>
      </c>
      <c r="E112" s="201">
        <v>0.14</v>
      </c>
      <c r="F112" s="41" t="s">
        <v>96</v>
      </c>
      <c r="G112" s="56">
        <v>1.313</v>
      </c>
      <c r="H112" s="246">
        <f t="shared" si="4"/>
        <v>1.549</v>
      </c>
      <c r="I112" s="247">
        <f t="shared" si="5"/>
        <v>0</v>
      </c>
      <c r="J112" s="247">
        <f t="shared" si="6"/>
        <v>0</v>
      </c>
      <c r="K112" s="116"/>
      <c r="L112" s="7"/>
    </row>
    <row r="113" spans="1:12" s="2" customFormat="1" ht="12.75">
      <c r="A113" s="39">
        <f t="shared" si="7"/>
        <v>103</v>
      </c>
      <c r="B113" s="46" t="s">
        <v>579</v>
      </c>
      <c r="C113" s="54"/>
      <c r="D113" s="126" t="s">
        <v>580</v>
      </c>
      <c r="E113" s="201">
        <v>0.204</v>
      </c>
      <c r="F113" s="41" t="s">
        <v>96</v>
      </c>
      <c r="G113" s="56">
        <v>1.6</v>
      </c>
      <c r="H113" s="246">
        <f t="shared" si="4"/>
        <v>1.888</v>
      </c>
      <c r="I113" s="247">
        <f t="shared" si="5"/>
        <v>0</v>
      </c>
      <c r="J113" s="247">
        <f t="shared" si="6"/>
        <v>0</v>
      </c>
      <c r="K113" s="116"/>
      <c r="L113" s="7"/>
    </row>
    <row r="114" spans="1:12" s="2" customFormat="1" ht="12.75">
      <c r="A114" s="39">
        <f t="shared" si="7"/>
        <v>104</v>
      </c>
      <c r="B114" s="46" t="s">
        <v>310</v>
      </c>
      <c r="C114" s="54"/>
      <c r="D114" s="126" t="s">
        <v>854</v>
      </c>
      <c r="E114" s="201">
        <v>0.24</v>
      </c>
      <c r="F114" s="41" t="s">
        <v>96</v>
      </c>
      <c r="G114" s="56">
        <v>1.75</v>
      </c>
      <c r="H114" s="246">
        <f t="shared" si="4"/>
        <v>2.065</v>
      </c>
      <c r="I114" s="247">
        <f t="shared" si="5"/>
        <v>0</v>
      </c>
      <c r="J114" s="247">
        <f t="shared" si="6"/>
        <v>0</v>
      </c>
      <c r="K114" s="116"/>
      <c r="L114" s="7"/>
    </row>
    <row r="115" spans="1:12" s="2" customFormat="1" ht="12.75">
      <c r="A115" s="39">
        <f t="shared" si="7"/>
        <v>105</v>
      </c>
      <c r="B115" s="155" t="s">
        <v>971</v>
      </c>
      <c r="C115" s="54"/>
      <c r="D115" s="126" t="s">
        <v>485</v>
      </c>
      <c r="E115" s="201">
        <v>0.003</v>
      </c>
      <c r="F115" s="41" t="s">
        <v>96</v>
      </c>
      <c r="G115" s="56">
        <v>0.07</v>
      </c>
      <c r="H115" s="246">
        <f t="shared" si="4"/>
        <v>0.083</v>
      </c>
      <c r="I115" s="247">
        <f t="shared" si="5"/>
        <v>0</v>
      </c>
      <c r="J115" s="247">
        <f t="shared" si="6"/>
        <v>0</v>
      </c>
      <c r="K115" s="116"/>
      <c r="L115" s="7"/>
    </row>
    <row r="116" spans="1:12" s="2" customFormat="1" ht="12.75">
      <c r="A116" s="39">
        <f t="shared" si="7"/>
        <v>106</v>
      </c>
      <c r="B116" s="46" t="s">
        <v>972</v>
      </c>
      <c r="C116" s="55"/>
      <c r="D116" s="126" t="s">
        <v>368</v>
      </c>
      <c r="E116" s="201">
        <v>0.1</v>
      </c>
      <c r="F116" s="41" t="s">
        <v>96</v>
      </c>
      <c r="G116" s="56">
        <v>3.39</v>
      </c>
      <c r="H116" s="246">
        <f t="shared" si="4"/>
        <v>4</v>
      </c>
      <c r="I116" s="247">
        <f t="shared" si="5"/>
        <v>0</v>
      </c>
      <c r="J116" s="247">
        <f t="shared" si="6"/>
        <v>0</v>
      </c>
      <c r="K116" s="116"/>
      <c r="L116" s="7"/>
    </row>
    <row r="117" spans="1:12" s="2" customFormat="1" ht="12.75">
      <c r="A117" s="39">
        <f t="shared" si="7"/>
        <v>107</v>
      </c>
      <c r="B117" s="46" t="s">
        <v>395</v>
      </c>
      <c r="C117" s="55"/>
      <c r="D117" s="126" t="s">
        <v>394</v>
      </c>
      <c r="E117" s="201">
        <v>0.565</v>
      </c>
      <c r="F117" s="41" t="s">
        <v>96</v>
      </c>
      <c r="G117" s="56">
        <v>10.92</v>
      </c>
      <c r="H117" s="246">
        <f t="shared" si="4"/>
        <v>12.886</v>
      </c>
      <c r="I117" s="247">
        <f t="shared" si="5"/>
        <v>0</v>
      </c>
      <c r="J117" s="247">
        <f t="shared" si="6"/>
        <v>0</v>
      </c>
      <c r="K117" s="116"/>
      <c r="L117" s="11"/>
    </row>
    <row r="118" spans="1:12" s="2" customFormat="1" ht="12.75">
      <c r="A118" s="39">
        <f t="shared" si="7"/>
        <v>108</v>
      </c>
      <c r="B118" s="46" t="s">
        <v>581</v>
      </c>
      <c r="C118" s="54"/>
      <c r="D118" s="126" t="s">
        <v>772</v>
      </c>
      <c r="E118" s="201">
        <v>0.609</v>
      </c>
      <c r="F118" s="41" t="s">
        <v>96</v>
      </c>
      <c r="G118" s="56">
        <v>17.043</v>
      </c>
      <c r="H118" s="246">
        <f t="shared" si="4"/>
        <v>20.111</v>
      </c>
      <c r="I118" s="247">
        <f t="shared" si="5"/>
        <v>0</v>
      </c>
      <c r="J118" s="247">
        <f t="shared" si="6"/>
        <v>0</v>
      </c>
      <c r="K118" s="116"/>
      <c r="L118" s="11"/>
    </row>
    <row r="119" spans="1:12" s="2" customFormat="1" ht="12.75">
      <c r="A119" s="39">
        <f t="shared" si="7"/>
        <v>109</v>
      </c>
      <c r="B119" s="51">
        <v>18010</v>
      </c>
      <c r="C119" s="52"/>
      <c r="D119" s="128" t="s">
        <v>825</v>
      </c>
      <c r="E119" s="201">
        <v>0.028</v>
      </c>
      <c r="F119" s="41" t="s">
        <v>96</v>
      </c>
      <c r="G119" s="56">
        <v>2.2</v>
      </c>
      <c r="H119" s="246">
        <f t="shared" si="4"/>
        <v>2.596</v>
      </c>
      <c r="I119" s="247">
        <f t="shared" si="5"/>
        <v>0</v>
      </c>
      <c r="J119" s="247">
        <f t="shared" si="6"/>
        <v>0</v>
      </c>
      <c r="K119" s="116"/>
      <c r="L119" s="11"/>
    </row>
    <row r="120" spans="1:12" s="2" customFormat="1" ht="12.75">
      <c r="A120" s="39">
        <f t="shared" si="7"/>
        <v>110</v>
      </c>
      <c r="B120" s="51" t="s">
        <v>1051</v>
      </c>
      <c r="C120" s="52"/>
      <c r="D120" s="183" t="s">
        <v>1130</v>
      </c>
      <c r="E120" s="201"/>
      <c r="F120" s="41" t="s">
        <v>96</v>
      </c>
      <c r="G120" s="56">
        <v>3.881</v>
      </c>
      <c r="H120" s="246">
        <f t="shared" si="4"/>
        <v>4.58</v>
      </c>
      <c r="I120" s="247">
        <f t="shared" si="5"/>
        <v>0</v>
      </c>
      <c r="J120" s="247">
        <f t="shared" si="6"/>
        <v>0</v>
      </c>
      <c r="K120" s="116"/>
      <c r="L120" s="11"/>
    </row>
    <row r="121" spans="1:12" s="7" customFormat="1" ht="12.75">
      <c r="A121" s="39">
        <f t="shared" si="7"/>
        <v>111</v>
      </c>
      <c r="B121" s="51" t="s">
        <v>973</v>
      </c>
      <c r="C121" s="52"/>
      <c r="D121" s="130" t="s">
        <v>682</v>
      </c>
      <c r="E121" s="201">
        <v>0.131</v>
      </c>
      <c r="F121" s="41" t="s">
        <v>96</v>
      </c>
      <c r="G121" s="56">
        <v>11.965</v>
      </c>
      <c r="H121" s="246">
        <f t="shared" si="4"/>
        <v>14.119</v>
      </c>
      <c r="I121" s="247">
        <f t="shared" si="5"/>
        <v>0</v>
      </c>
      <c r="J121" s="247">
        <f t="shared" si="6"/>
        <v>0</v>
      </c>
      <c r="K121" s="116"/>
      <c r="L121" s="11"/>
    </row>
    <row r="122" spans="1:12" s="7" customFormat="1" ht="12.75">
      <c r="A122" s="39">
        <f t="shared" si="7"/>
        <v>112</v>
      </c>
      <c r="B122" s="51" t="s">
        <v>974</v>
      </c>
      <c r="C122" s="52"/>
      <c r="D122" s="130" t="s">
        <v>683</v>
      </c>
      <c r="E122" s="201">
        <v>0.131</v>
      </c>
      <c r="F122" s="41" t="s">
        <v>96</v>
      </c>
      <c r="G122" s="56">
        <v>9.27</v>
      </c>
      <c r="H122" s="246">
        <f t="shared" si="4"/>
        <v>10.939</v>
      </c>
      <c r="I122" s="247">
        <f t="shared" si="5"/>
        <v>0</v>
      </c>
      <c r="J122" s="247">
        <f t="shared" si="6"/>
        <v>0</v>
      </c>
      <c r="K122" s="116"/>
      <c r="L122" s="11"/>
    </row>
    <row r="123" spans="1:12" s="7" customFormat="1" ht="12.75">
      <c r="A123" s="39">
        <f t="shared" si="7"/>
        <v>113</v>
      </c>
      <c r="B123" s="51" t="s">
        <v>684</v>
      </c>
      <c r="C123" s="52"/>
      <c r="D123" s="130" t="s">
        <v>685</v>
      </c>
      <c r="E123" s="201">
        <v>1</v>
      </c>
      <c r="F123" s="41" t="s">
        <v>96</v>
      </c>
      <c r="G123" s="56">
        <v>22</v>
      </c>
      <c r="H123" s="246">
        <f t="shared" si="4"/>
        <v>25.96</v>
      </c>
      <c r="I123" s="247">
        <f t="shared" si="5"/>
        <v>0</v>
      </c>
      <c r="J123" s="247">
        <f t="shared" si="6"/>
        <v>0</v>
      </c>
      <c r="K123" s="116"/>
      <c r="L123" s="11"/>
    </row>
    <row r="124" spans="1:12" s="7" customFormat="1" ht="22.5">
      <c r="A124" s="39">
        <f>A123+1</f>
        <v>114</v>
      </c>
      <c r="B124" s="51" t="s">
        <v>1133</v>
      </c>
      <c r="C124" s="52"/>
      <c r="D124" s="183" t="s">
        <v>1134</v>
      </c>
      <c r="E124" s="201"/>
      <c r="F124" s="41" t="s">
        <v>96</v>
      </c>
      <c r="G124" s="56">
        <v>0.827</v>
      </c>
      <c r="H124" s="246">
        <f t="shared" si="4"/>
        <v>0.976</v>
      </c>
      <c r="I124" s="247">
        <f t="shared" si="5"/>
        <v>0</v>
      </c>
      <c r="J124" s="247">
        <f>I124</f>
        <v>0</v>
      </c>
      <c r="K124" s="230" t="s">
        <v>1103</v>
      </c>
      <c r="L124" s="11"/>
    </row>
    <row r="125" spans="1:12" s="7" customFormat="1" ht="12.75">
      <c r="A125" s="39">
        <f>A124+1</f>
        <v>115</v>
      </c>
      <c r="B125" s="51">
        <v>52628</v>
      </c>
      <c r="C125" s="52"/>
      <c r="D125" s="128" t="s">
        <v>842</v>
      </c>
      <c r="E125" s="201">
        <v>0.22</v>
      </c>
      <c r="F125" s="41" t="s">
        <v>96</v>
      </c>
      <c r="G125" s="56">
        <v>0.995</v>
      </c>
      <c r="H125" s="246">
        <f t="shared" si="4"/>
        <v>1.174</v>
      </c>
      <c r="I125" s="247">
        <f t="shared" si="5"/>
        <v>0</v>
      </c>
      <c r="J125" s="247">
        <f>I125-I125*J$9</f>
        <v>0</v>
      </c>
      <c r="K125" s="230" t="s">
        <v>1103</v>
      </c>
      <c r="L125" s="11"/>
    </row>
    <row r="126" spans="1:11" s="7" customFormat="1" ht="12.75">
      <c r="A126" s="39">
        <f t="shared" si="7"/>
        <v>116</v>
      </c>
      <c r="B126" s="51" t="s">
        <v>1022</v>
      </c>
      <c r="C126" s="52" t="s">
        <v>118</v>
      </c>
      <c r="D126" s="128" t="s">
        <v>770</v>
      </c>
      <c r="E126" s="201">
        <v>0.08</v>
      </c>
      <c r="F126" s="41" t="s">
        <v>96</v>
      </c>
      <c r="G126" s="56">
        <v>0.67</v>
      </c>
      <c r="H126" s="246">
        <f t="shared" si="4"/>
        <v>0.791</v>
      </c>
      <c r="I126" s="247">
        <f t="shared" si="5"/>
        <v>0</v>
      </c>
      <c r="J126" s="247">
        <f aca="true" t="shared" si="8" ref="J126:J132">I126-I126*J$9</f>
        <v>0</v>
      </c>
      <c r="K126" s="167" t="s">
        <v>1104</v>
      </c>
    </row>
    <row r="127" spans="1:12" s="7" customFormat="1" ht="22.5">
      <c r="A127" s="39">
        <f t="shared" si="7"/>
        <v>117</v>
      </c>
      <c r="B127" s="51" t="s">
        <v>829</v>
      </c>
      <c r="C127" s="52" t="s">
        <v>237</v>
      </c>
      <c r="D127" s="128" t="s">
        <v>828</v>
      </c>
      <c r="E127" s="201">
        <v>0.082</v>
      </c>
      <c r="F127" s="41" t="s">
        <v>96</v>
      </c>
      <c r="G127" s="56">
        <v>0.678</v>
      </c>
      <c r="H127" s="246">
        <f t="shared" si="4"/>
        <v>0.8</v>
      </c>
      <c r="I127" s="247">
        <f t="shared" si="5"/>
        <v>0</v>
      </c>
      <c r="J127" s="247">
        <f t="shared" si="8"/>
        <v>0</v>
      </c>
      <c r="K127" s="116" t="s">
        <v>1104</v>
      </c>
      <c r="L127" s="10"/>
    </row>
    <row r="128" spans="1:12" s="7" customFormat="1" ht="22.5">
      <c r="A128" s="39">
        <f t="shared" si="7"/>
        <v>118</v>
      </c>
      <c r="B128" s="51" t="s">
        <v>1030</v>
      </c>
      <c r="C128" s="52" t="s">
        <v>237</v>
      </c>
      <c r="D128" s="128" t="s">
        <v>771</v>
      </c>
      <c r="E128" s="201">
        <v>0.09</v>
      </c>
      <c r="F128" s="41" t="s">
        <v>96</v>
      </c>
      <c r="G128" s="56">
        <v>0.678</v>
      </c>
      <c r="H128" s="246">
        <f t="shared" si="4"/>
        <v>0.8</v>
      </c>
      <c r="I128" s="247">
        <f t="shared" si="5"/>
        <v>0</v>
      </c>
      <c r="J128" s="247">
        <f t="shared" si="8"/>
        <v>0</v>
      </c>
      <c r="K128" s="116" t="s">
        <v>1104</v>
      </c>
      <c r="L128" s="13"/>
    </row>
    <row r="129" spans="1:12" s="11" customFormat="1" ht="22.5">
      <c r="A129" s="39">
        <f t="shared" si="7"/>
        <v>119</v>
      </c>
      <c r="B129" s="46" t="s">
        <v>1023</v>
      </c>
      <c r="C129" s="55"/>
      <c r="D129" s="126" t="s">
        <v>371</v>
      </c>
      <c r="E129" s="201">
        <v>46.8</v>
      </c>
      <c r="F129" s="41" t="s">
        <v>96</v>
      </c>
      <c r="G129" s="56">
        <v>1422</v>
      </c>
      <c r="H129" s="246">
        <f t="shared" si="4"/>
        <v>1677.96</v>
      </c>
      <c r="I129" s="247">
        <f t="shared" si="5"/>
        <v>0</v>
      </c>
      <c r="J129" s="247">
        <f t="shared" si="8"/>
        <v>0</v>
      </c>
      <c r="K129" s="116"/>
      <c r="L129" s="14"/>
    </row>
    <row r="130" spans="1:12" s="11" customFormat="1" ht="22.5">
      <c r="A130" s="39">
        <f t="shared" si="7"/>
        <v>120</v>
      </c>
      <c r="B130" s="46" t="s">
        <v>545</v>
      </c>
      <c r="C130" s="263"/>
      <c r="D130" s="126" t="s">
        <v>371</v>
      </c>
      <c r="E130" s="201">
        <v>46.8</v>
      </c>
      <c r="F130" s="41" t="s">
        <v>96</v>
      </c>
      <c r="G130" s="56">
        <v>1436</v>
      </c>
      <c r="H130" s="246">
        <f t="shared" si="4"/>
        <v>1694.48</v>
      </c>
      <c r="I130" s="247">
        <f t="shared" si="5"/>
        <v>0</v>
      </c>
      <c r="J130" s="247">
        <f t="shared" si="8"/>
        <v>0</v>
      </c>
      <c r="K130" s="116"/>
      <c r="L130" s="10"/>
    </row>
    <row r="131" spans="1:12" s="11" customFormat="1" ht="22.5">
      <c r="A131" s="39">
        <f t="shared" si="7"/>
        <v>121</v>
      </c>
      <c r="B131" s="46" t="s">
        <v>546</v>
      </c>
      <c r="C131" s="263"/>
      <c r="D131" s="131" t="s">
        <v>371</v>
      </c>
      <c r="E131" s="201">
        <v>46.8</v>
      </c>
      <c r="F131" s="41" t="s">
        <v>96</v>
      </c>
      <c r="G131" s="56">
        <v>1449</v>
      </c>
      <c r="H131" s="246">
        <f t="shared" si="4"/>
        <v>1709.82</v>
      </c>
      <c r="I131" s="247">
        <f t="shared" si="5"/>
        <v>0</v>
      </c>
      <c r="J131" s="247">
        <f t="shared" si="8"/>
        <v>0</v>
      </c>
      <c r="K131" s="116"/>
      <c r="L131" s="10"/>
    </row>
    <row r="132" spans="1:12" s="11" customFormat="1" ht="12.75">
      <c r="A132" s="39">
        <f t="shared" si="7"/>
        <v>122</v>
      </c>
      <c r="B132" s="51" t="s">
        <v>1024</v>
      </c>
      <c r="C132" s="52"/>
      <c r="D132" s="191" t="s">
        <v>1140</v>
      </c>
      <c r="E132" s="201">
        <v>0.001</v>
      </c>
      <c r="F132" s="41" t="s">
        <v>96</v>
      </c>
      <c r="G132" s="56">
        <v>0.237</v>
      </c>
      <c r="H132" s="246">
        <f t="shared" si="4"/>
        <v>0.28</v>
      </c>
      <c r="I132" s="247">
        <f t="shared" si="5"/>
        <v>0</v>
      </c>
      <c r="J132" s="247">
        <f t="shared" si="8"/>
        <v>0</v>
      </c>
      <c r="K132" s="116"/>
      <c r="L132" s="10"/>
    </row>
    <row r="133" spans="1:11" s="11" customFormat="1" ht="12.75">
      <c r="A133" s="253">
        <f t="shared" si="7"/>
        <v>123</v>
      </c>
      <c r="B133" s="51" t="s">
        <v>1177</v>
      </c>
      <c r="C133" s="52"/>
      <c r="D133" s="191" t="s">
        <v>1178</v>
      </c>
      <c r="E133" s="225">
        <v>26.7</v>
      </c>
      <c r="F133" s="41" t="s">
        <v>96</v>
      </c>
      <c r="G133" s="254">
        <v>1093.6</v>
      </c>
      <c r="H133" s="246">
        <f>G133*1.18</f>
        <v>1290.448</v>
      </c>
      <c r="I133" s="247">
        <f>H133*I$9</f>
        <v>0</v>
      </c>
      <c r="J133" s="247">
        <f>I133-I133*J$9</f>
        <v>0</v>
      </c>
      <c r="K133" s="116"/>
    </row>
    <row r="134" spans="1:12" s="11" customFormat="1" ht="14.25">
      <c r="A134" s="193"/>
      <c r="B134" s="70"/>
      <c r="C134" s="87"/>
      <c r="D134" s="171" t="s">
        <v>1139</v>
      </c>
      <c r="E134" s="202"/>
      <c r="F134" s="71"/>
      <c r="G134" s="78"/>
      <c r="H134" s="78"/>
      <c r="I134" s="78"/>
      <c r="J134" s="167"/>
      <c r="K134" s="116"/>
      <c r="L134" s="10"/>
    </row>
    <row r="135" spans="1:12" s="11" customFormat="1" ht="12.75">
      <c r="A135" s="39">
        <v>1</v>
      </c>
      <c r="B135" s="40" t="s">
        <v>1</v>
      </c>
      <c r="C135" s="285"/>
      <c r="D135" s="184" t="s">
        <v>313</v>
      </c>
      <c r="E135" s="201">
        <v>0.0515</v>
      </c>
      <c r="F135" s="53" t="s">
        <v>96</v>
      </c>
      <c r="G135" s="102">
        <v>1.491</v>
      </c>
      <c r="H135" s="246">
        <f>G135*1.18</f>
        <v>1.759</v>
      </c>
      <c r="I135" s="247">
        <f>H135*I$9</f>
        <v>0</v>
      </c>
      <c r="J135" s="247">
        <f>I135-I135*J$9</f>
        <v>0</v>
      </c>
      <c r="K135" s="116"/>
      <c r="L135" s="10"/>
    </row>
    <row r="136" spans="1:12" s="11" customFormat="1" ht="12.75">
      <c r="A136" s="39">
        <f aca="true" t="shared" si="9" ref="A136:A176">A135+1</f>
        <v>2</v>
      </c>
      <c r="B136" s="40" t="s">
        <v>565</v>
      </c>
      <c r="C136" s="285"/>
      <c r="D136" s="184" t="s">
        <v>566</v>
      </c>
      <c r="E136" s="201"/>
      <c r="F136" s="53" t="s">
        <v>96</v>
      </c>
      <c r="G136" s="102">
        <v>1.168</v>
      </c>
      <c r="H136" s="246">
        <f aca="true" t="shared" si="10" ref="H136:H199">G136*1.18</f>
        <v>1.378</v>
      </c>
      <c r="I136" s="247">
        <f aca="true" t="shared" si="11" ref="I136:I199">H136*I$9</f>
        <v>0</v>
      </c>
      <c r="J136" s="247">
        <f aca="true" t="shared" si="12" ref="J136:J199">I136-I136*J$9</f>
        <v>0</v>
      </c>
      <c r="K136" s="116"/>
      <c r="L136" s="10"/>
    </row>
    <row r="137" spans="1:12" s="11" customFormat="1" ht="12.75">
      <c r="A137" s="39">
        <f t="shared" si="9"/>
        <v>3</v>
      </c>
      <c r="B137" s="40" t="s">
        <v>919</v>
      </c>
      <c r="C137" s="285"/>
      <c r="D137" s="184" t="s">
        <v>409</v>
      </c>
      <c r="E137" s="201">
        <v>0.024</v>
      </c>
      <c r="F137" s="53" t="s">
        <v>96</v>
      </c>
      <c r="G137" s="96">
        <v>0.134</v>
      </c>
      <c r="H137" s="246">
        <f t="shared" si="10"/>
        <v>0.158</v>
      </c>
      <c r="I137" s="247">
        <f t="shared" si="11"/>
        <v>0</v>
      </c>
      <c r="J137" s="247">
        <f t="shared" si="12"/>
        <v>0</v>
      </c>
      <c r="K137" s="116"/>
      <c r="L137" s="10"/>
    </row>
    <row r="138" spans="1:12" s="11" customFormat="1" ht="12.75">
      <c r="A138" s="39">
        <f t="shared" si="9"/>
        <v>4</v>
      </c>
      <c r="B138" s="40" t="s">
        <v>920</v>
      </c>
      <c r="C138" s="285"/>
      <c r="D138" s="184" t="s">
        <v>321</v>
      </c>
      <c r="E138" s="201">
        <v>0.0035</v>
      </c>
      <c r="F138" s="53" t="s">
        <v>96</v>
      </c>
      <c r="G138" s="96">
        <v>0.04</v>
      </c>
      <c r="H138" s="246">
        <f t="shared" si="10"/>
        <v>0.047</v>
      </c>
      <c r="I138" s="247">
        <f t="shared" si="11"/>
        <v>0</v>
      </c>
      <c r="J138" s="247">
        <f t="shared" si="12"/>
        <v>0</v>
      </c>
      <c r="K138" s="116"/>
      <c r="L138" s="10"/>
    </row>
    <row r="139" spans="1:12" s="11" customFormat="1" ht="12.75">
      <c r="A139" s="39">
        <f t="shared" si="9"/>
        <v>5</v>
      </c>
      <c r="B139" s="43" t="s">
        <v>921</v>
      </c>
      <c r="C139" s="285"/>
      <c r="D139" s="185" t="s">
        <v>322</v>
      </c>
      <c r="E139" s="201">
        <v>0.01</v>
      </c>
      <c r="F139" s="53" t="s">
        <v>96</v>
      </c>
      <c r="G139" s="96">
        <v>0.097</v>
      </c>
      <c r="H139" s="246">
        <f t="shared" si="10"/>
        <v>0.114</v>
      </c>
      <c r="I139" s="247">
        <f t="shared" si="11"/>
        <v>0</v>
      </c>
      <c r="J139" s="247">
        <f t="shared" si="12"/>
        <v>0</v>
      </c>
      <c r="K139" s="116"/>
      <c r="L139" s="10"/>
    </row>
    <row r="140" spans="1:12" s="11" customFormat="1" ht="12.75">
      <c r="A140" s="39">
        <f t="shared" si="9"/>
        <v>6</v>
      </c>
      <c r="B140" s="43" t="s">
        <v>922</v>
      </c>
      <c r="C140" s="285"/>
      <c r="D140" s="185" t="s">
        <v>323</v>
      </c>
      <c r="E140" s="201">
        <v>0.01</v>
      </c>
      <c r="F140" s="53" t="s">
        <v>96</v>
      </c>
      <c r="G140" s="96">
        <v>0.118</v>
      </c>
      <c r="H140" s="246">
        <f t="shared" si="10"/>
        <v>0.139</v>
      </c>
      <c r="I140" s="247">
        <f t="shared" si="11"/>
        <v>0</v>
      </c>
      <c r="J140" s="247">
        <f t="shared" si="12"/>
        <v>0</v>
      </c>
      <c r="K140" s="116"/>
      <c r="L140" s="10"/>
    </row>
    <row r="141" spans="1:12" s="11" customFormat="1" ht="12.75">
      <c r="A141" s="39">
        <f t="shared" si="9"/>
        <v>7</v>
      </c>
      <c r="B141" s="43" t="s">
        <v>923</v>
      </c>
      <c r="C141" s="285"/>
      <c r="D141" s="185" t="s">
        <v>567</v>
      </c>
      <c r="E141" s="201">
        <v>0.022</v>
      </c>
      <c r="F141" s="53" t="s">
        <v>96</v>
      </c>
      <c r="G141" s="96">
        <v>0.204</v>
      </c>
      <c r="H141" s="246">
        <f t="shared" si="10"/>
        <v>0.241</v>
      </c>
      <c r="I141" s="247">
        <f t="shared" si="11"/>
        <v>0</v>
      </c>
      <c r="J141" s="247">
        <f t="shared" si="12"/>
        <v>0</v>
      </c>
      <c r="K141" s="116"/>
      <c r="L141" s="10"/>
    </row>
    <row r="142" spans="1:12" s="11" customFormat="1" ht="12.75">
      <c r="A142" s="39">
        <f t="shared" si="9"/>
        <v>8</v>
      </c>
      <c r="B142" s="40" t="s">
        <v>924</v>
      </c>
      <c r="C142" s="285"/>
      <c r="D142" s="186" t="s">
        <v>324</v>
      </c>
      <c r="E142" s="201">
        <v>0.029</v>
      </c>
      <c r="F142" s="53" t="s">
        <v>96</v>
      </c>
      <c r="G142" s="96">
        <v>0.223</v>
      </c>
      <c r="H142" s="246">
        <f t="shared" si="10"/>
        <v>0.263</v>
      </c>
      <c r="I142" s="247">
        <f t="shared" si="11"/>
        <v>0</v>
      </c>
      <c r="J142" s="247">
        <f t="shared" si="12"/>
        <v>0</v>
      </c>
      <c r="K142" s="116"/>
      <c r="L142" s="10"/>
    </row>
    <row r="143" spans="1:12" s="11" customFormat="1" ht="12.75">
      <c r="A143" s="39">
        <f t="shared" si="9"/>
        <v>9</v>
      </c>
      <c r="B143" s="40" t="s">
        <v>926</v>
      </c>
      <c r="C143" s="285"/>
      <c r="D143" s="184" t="s">
        <v>850</v>
      </c>
      <c r="E143" s="201">
        <v>0.065</v>
      </c>
      <c r="F143" s="53" t="s">
        <v>96</v>
      </c>
      <c r="G143" s="96">
        <v>0.678</v>
      </c>
      <c r="H143" s="246">
        <f t="shared" si="10"/>
        <v>0.8</v>
      </c>
      <c r="I143" s="247">
        <f t="shared" si="11"/>
        <v>0</v>
      </c>
      <c r="J143" s="247">
        <f t="shared" si="12"/>
        <v>0</v>
      </c>
      <c r="K143" s="116"/>
      <c r="L143" s="10"/>
    </row>
    <row r="144" spans="1:12" s="11" customFormat="1" ht="12.75">
      <c r="A144" s="39">
        <f t="shared" si="9"/>
        <v>10</v>
      </c>
      <c r="B144" s="43" t="s">
        <v>931</v>
      </c>
      <c r="C144" s="285"/>
      <c r="D144" s="187" t="s">
        <v>332</v>
      </c>
      <c r="E144" s="201">
        <v>0.0055</v>
      </c>
      <c r="F144" s="53" t="s">
        <v>96</v>
      </c>
      <c r="G144" s="96">
        <v>0.1</v>
      </c>
      <c r="H144" s="246">
        <f t="shared" si="10"/>
        <v>0.118</v>
      </c>
      <c r="I144" s="247">
        <f t="shared" si="11"/>
        <v>0</v>
      </c>
      <c r="J144" s="247">
        <f t="shared" si="12"/>
        <v>0</v>
      </c>
      <c r="K144" s="116"/>
      <c r="L144" s="10"/>
    </row>
    <row r="145" spans="1:12" s="11" customFormat="1" ht="12.75">
      <c r="A145" s="39">
        <f t="shared" si="9"/>
        <v>11</v>
      </c>
      <c r="B145" s="43" t="s">
        <v>941</v>
      </c>
      <c r="C145" s="285"/>
      <c r="D145" s="187" t="s">
        <v>570</v>
      </c>
      <c r="E145" s="201">
        <v>0.03</v>
      </c>
      <c r="F145" s="53" t="s">
        <v>96</v>
      </c>
      <c r="G145" s="96">
        <v>0.202</v>
      </c>
      <c r="H145" s="246">
        <f t="shared" si="10"/>
        <v>0.238</v>
      </c>
      <c r="I145" s="247">
        <f t="shared" si="11"/>
        <v>0</v>
      </c>
      <c r="J145" s="247">
        <f t="shared" si="12"/>
        <v>0</v>
      </c>
      <c r="K145" s="116"/>
      <c r="L145" s="10"/>
    </row>
    <row r="146" spans="1:12" s="11" customFormat="1" ht="12.75">
      <c r="A146" s="39">
        <f t="shared" si="9"/>
        <v>12</v>
      </c>
      <c r="B146" s="43" t="s">
        <v>942</v>
      </c>
      <c r="C146" s="285"/>
      <c r="D146" s="187" t="s">
        <v>571</v>
      </c>
      <c r="E146" s="201">
        <v>0.029</v>
      </c>
      <c r="F146" s="53" t="s">
        <v>96</v>
      </c>
      <c r="G146" s="96">
        <v>0.17</v>
      </c>
      <c r="H146" s="246">
        <f t="shared" si="10"/>
        <v>0.201</v>
      </c>
      <c r="I146" s="247">
        <f t="shared" si="11"/>
        <v>0</v>
      </c>
      <c r="J146" s="247">
        <f t="shared" si="12"/>
        <v>0</v>
      </c>
      <c r="K146" s="116"/>
      <c r="L146" s="10"/>
    </row>
    <row r="147" spans="1:12" s="11" customFormat="1" ht="12.75">
      <c r="A147" s="39">
        <f t="shared" si="9"/>
        <v>13</v>
      </c>
      <c r="B147" s="43" t="s">
        <v>943</v>
      </c>
      <c r="C147" s="285"/>
      <c r="D147" s="187" t="s">
        <v>804</v>
      </c>
      <c r="E147" s="201">
        <v>0.044</v>
      </c>
      <c r="F147" s="53" t="s">
        <v>96</v>
      </c>
      <c r="G147" s="188">
        <v>0.241</v>
      </c>
      <c r="H147" s="246">
        <f t="shared" si="10"/>
        <v>0.284</v>
      </c>
      <c r="I147" s="247">
        <f t="shared" si="11"/>
        <v>0</v>
      </c>
      <c r="J147" s="247">
        <f t="shared" si="12"/>
        <v>0</v>
      </c>
      <c r="K147" s="116"/>
      <c r="L147" s="10"/>
    </row>
    <row r="148" spans="1:12" s="11" customFormat="1" ht="12.75">
      <c r="A148" s="39">
        <f t="shared" si="9"/>
        <v>14</v>
      </c>
      <c r="B148" s="51" t="s">
        <v>1039</v>
      </c>
      <c r="C148" s="285"/>
      <c r="D148" s="61" t="s">
        <v>915</v>
      </c>
      <c r="E148" s="201">
        <v>0.0052</v>
      </c>
      <c r="F148" s="53" t="s">
        <v>96</v>
      </c>
      <c r="G148" s="56">
        <v>0.199</v>
      </c>
      <c r="H148" s="246">
        <f t="shared" si="10"/>
        <v>0.235</v>
      </c>
      <c r="I148" s="247">
        <f t="shared" si="11"/>
        <v>0</v>
      </c>
      <c r="J148" s="247">
        <f t="shared" si="12"/>
        <v>0</v>
      </c>
      <c r="K148" s="116"/>
      <c r="L148" s="10"/>
    </row>
    <row r="149" spans="1:12" s="11" customFormat="1" ht="12.75">
      <c r="A149" s="39">
        <f t="shared" si="9"/>
        <v>15</v>
      </c>
      <c r="B149" s="51" t="s">
        <v>1040</v>
      </c>
      <c r="C149" s="285"/>
      <c r="D149" s="61" t="s">
        <v>916</v>
      </c>
      <c r="E149" s="201">
        <v>0.006</v>
      </c>
      <c r="F149" s="53" t="s">
        <v>96</v>
      </c>
      <c r="G149" s="56">
        <v>0.6</v>
      </c>
      <c r="H149" s="246">
        <f t="shared" si="10"/>
        <v>0.708</v>
      </c>
      <c r="I149" s="247">
        <f t="shared" si="11"/>
        <v>0</v>
      </c>
      <c r="J149" s="247">
        <f t="shared" si="12"/>
        <v>0</v>
      </c>
      <c r="K149" s="116"/>
      <c r="L149" s="10"/>
    </row>
    <row r="150" spans="1:12" s="11" customFormat="1" ht="12.75">
      <c r="A150" s="39">
        <f t="shared" si="9"/>
        <v>16</v>
      </c>
      <c r="B150" s="51" t="s">
        <v>1041</v>
      </c>
      <c r="C150" s="285"/>
      <c r="D150" s="189" t="s">
        <v>824</v>
      </c>
      <c r="E150" s="201">
        <v>0.0067</v>
      </c>
      <c r="F150" s="53" t="s">
        <v>96</v>
      </c>
      <c r="G150" s="56">
        <v>0.611</v>
      </c>
      <c r="H150" s="246">
        <f t="shared" si="10"/>
        <v>0.721</v>
      </c>
      <c r="I150" s="247">
        <f t="shared" si="11"/>
        <v>0</v>
      </c>
      <c r="J150" s="247">
        <f t="shared" si="12"/>
        <v>0</v>
      </c>
      <c r="K150" s="116"/>
      <c r="L150" s="10"/>
    </row>
    <row r="151" spans="1:12" s="11" customFormat="1" ht="12.75">
      <c r="A151" s="39">
        <f t="shared" si="9"/>
        <v>17</v>
      </c>
      <c r="B151" s="46">
        <v>15925</v>
      </c>
      <c r="C151" s="285"/>
      <c r="D151" s="190" t="s">
        <v>576</v>
      </c>
      <c r="E151" s="201"/>
      <c r="F151" s="53" t="s">
        <v>96</v>
      </c>
      <c r="G151" s="56">
        <v>5.11</v>
      </c>
      <c r="H151" s="246">
        <f t="shared" si="10"/>
        <v>6.03</v>
      </c>
      <c r="I151" s="247">
        <f t="shared" si="11"/>
        <v>0</v>
      </c>
      <c r="J151" s="247">
        <f t="shared" si="12"/>
        <v>0</v>
      </c>
      <c r="K151" s="116"/>
      <c r="L151" s="10"/>
    </row>
    <row r="152" spans="1:12" s="11" customFormat="1" ht="12.75">
      <c r="A152" s="39">
        <f t="shared" si="9"/>
        <v>18</v>
      </c>
      <c r="B152" s="52" t="s">
        <v>970</v>
      </c>
      <c r="C152" s="285"/>
      <c r="D152" s="189" t="s">
        <v>406</v>
      </c>
      <c r="E152" s="201">
        <v>0.007</v>
      </c>
      <c r="F152" s="53" t="s">
        <v>96</v>
      </c>
      <c r="G152" s="56">
        <v>0.355</v>
      </c>
      <c r="H152" s="246">
        <f t="shared" si="10"/>
        <v>0.419</v>
      </c>
      <c r="I152" s="247">
        <f t="shared" si="11"/>
        <v>0</v>
      </c>
      <c r="J152" s="247">
        <f t="shared" si="12"/>
        <v>0</v>
      </c>
      <c r="K152" s="116"/>
      <c r="L152" s="10"/>
    </row>
    <row r="153" spans="1:12" s="11" customFormat="1" ht="12.75">
      <c r="A153" s="39">
        <f t="shared" si="9"/>
        <v>19</v>
      </c>
      <c r="B153" s="155" t="s">
        <v>971</v>
      </c>
      <c r="C153" s="285"/>
      <c r="D153" s="190" t="s">
        <v>485</v>
      </c>
      <c r="E153" s="201">
        <v>0.003</v>
      </c>
      <c r="F153" s="53" t="s">
        <v>96</v>
      </c>
      <c r="G153" s="56">
        <v>0.07</v>
      </c>
      <c r="H153" s="246">
        <f t="shared" si="10"/>
        <v>0.083</v>
      </c>
      <c r="I153" s="247">
        <f t="shared" si="11"/>
        <v>0</v>
      </c>
      <c r="J153" s="247">
        <f t="shared" si="12"/>
        <v>0</v>
      </c>
      <c r="K153" s="116"/>
      <c r="L153" s="10"/>
    </row>
    <row r="154" spans="1:12" s="11" customFormat="1" ht="12.75">
      <c r="A154" s="39">
        <f t="shared" si="9"/>
        <v>20</v>
      </c>
      <c r="B154" s="51">
        <v>42738</v>
      </c>
      <c r="C154" s="285"/>
      <c r="D154" s="189" t="s">
        <v>1119</v>
      </c>
      <c r="E154" s="201">
        <v>0.0046</v>
      </c>
      <c r="F154" s="53" t="s">
        <v>96</v>
      </c>
      <c r="G154" s="56">
        <v>0.2</v>
      </c>
      <c r="H154" s="246">
        <f t="shared" si="10"/>
        <v>0.236</v>
      </c>
      <c r="I154" s="247">
        <f t="shared" si="11"/>
        <v>0</v>
      </c>
      <c r="J154" s="247">
        <f t="shared" si="12"/>
        <v>0</v>
      </c>
      <c r="K154" s="116"/>
      <c r="L154" s="10"/>
    </row>
    <row r="155" spans="1:12" s="11" customFormat="1" ht="12.75">
      <c r="A155" s="39">
        <f t="shared" si="9"/>
        <v>21</v>
      </c>
      <c r="B155" s="51" t="s">
        <v>985</v>
      </c>
      <c r="C155" s="285"/>
      <c r="D155" s="189" t="s">
        <v>1120</v>
      </c>
      <c r="E155" s="201">
        <v>0.0056</v>
      </c>
      <c r="F155" s="53" t="s">
        <v>96</v>
      </c>
      <c r="G155" s="56">
        <v>0.208</v>
      </c>
      <c r="H155" s="246">
        <f t="shared" si="10"/>
        <v>0.245</v>
      </c>
      <c r="I155" s="247">
        <f t="shared" si="11"/>
        <v>0</v>
      </c>
      <c r="J155" s="247">
        <f t="shared" si="12"/>
        <v>0</v>
      </c>
      <c r="K155" s="116"/>
      <c r="L155" s="10"/>
    </row>
    <row r="156" spans="1:12" s="11" customFormat="1" ht="12.75">
      <c r="A156" s="39">
        <f t="shared" si="9"/>
        <v>22</v>
      </c>
      <c r="B156" s="51" t="s">
        <v>986</v>
      </c>
      <c r="C156" s="285"/>
      <c r="D156" s="189" t="s">
        <v>1121</v>
      </c>
      <c r="E156" s="201">
        <v>0.0066</v>
      </c>
      <c r="F156" s="53" t="s">
        <v>96</v>
      </c>
      <c r="G156" s="56">
        <v>0.256</v>
      </c>
      <c r="H156" s="246">
        <f t="shared" si="10"/>
        <v>0.302</v>
      </c>
      <c r="I156" s="247">
        <f t="shared" si="11"/>
        <v>0</v>
      </c>
      <c r="J156" s="247">
        <f t="shared" si="12"/>
        <v>0</v>
      </c>
      <c r="K156" s="116"/>
      <c r="L156" s="10"/>
    </row>
    <row r="157" spans="1:12" s="11" customFormat="1" ht="12.75">
      <c r="A157" s="39">
        <f t="shared" si="9"/>
        <v>23</v>
      </c>
      <c r="B157" s="51" t="s">
        <v>1024</v>
      </c>
      <c r="C157" s="285"/>
      <c r="D157" s="191" t="s">
        <v>1140</v>
      </c>
      <c r="E157" s="201">
        <v>0.001</v>
      </c>
      <c r="F157" s="53" t="s">
        <v>96</v>
      </c>
      <c r="G157" s="56">
        <v>0.237</v>
      </c>
      <c r="H157" s="246">
        <f t="shared" si="10"/>
        <v>0.28</v>
      </c>
      <c r="I157" s="247">
        <f t="shared" si="11"/>
        <v>0</v>
      </c>
      <c r="J157" s="247">
        <f t="shared" si="12"/>
        <v>0</v>
      </c>
      <c r="K157" s="116"/>
      <c r="L157" s="10"/>
    </row>
    <row r="158" spans="1:12" s="11" customFormat="1" ht="12.75">
      <c r="A158" s="39">
        <f t="shared" si="9"/>
        <v>24</v>
      </c>
      <c r="B158" s="51" t="s">
        <v>1083</v>
      </c>
      <c r="C158" s="285"/>
      <c r="D158" s="192" t="s">
        <v>1123</v>
      </c>
      <c r="E158" s="201"/>
      <c r="F158" s="53" t="s">
        <v>96</v>
      </c>
      <c r="G158" s="56">
        <v>0.297</v>
      </c>
      <c r="H158" s="246">
        <f t="shared" si="10"/>
        <v>0.35</v>
      </c>
      <c r="I158" s="247">
        <f t="shared" si="11"/>
        <v>0</v>
      </c>
      <c r="J158" s="247">
        <f t="shared" si="12"/>
        <v>0</v>
      </c>
      <c r="K158" s="116"/>
      <c r="L158" s="10"/>
    </row>
    <row r="159" spans="1:12" s="11" customFormat="1" ht="12.75">
      <c r="A159" s="39">
        <f t="shared" si="9"/>
        <v>25</v>
      </c>
      <c r="B159" s="51">
        <v>145246</v>
      </c>
      <c r="C159" s="285"/>
      <c r="D159" s="189" t="s">
        <v>1118</v>
      </c>
      <c r="E159" s="201">
        <v>0.003</v>
      </c>
      <c r="F159" s="53" t="s">
        <v>96</v>
      </c>
      <c r="G159" s="56">
        <v>0.712</v>
      </c>
      <c r="H159" s="246">
        <f t="shared" si="10"/>
        <v>0.84</v>
      </c>
      <c r="I159" s="247">
        <f t="shared" si="11"/>
        <v>0</v>
      </c>
      <c r="J159" s="247">
        <f t="shared" si="12"/>
        <v>0</v>
      </c>
      <c r="K159" s="116"/>
      <c r="L159" s="10"/>
    </row>
    <row r="160" spans="1:12" s="11" customFormat="1" ht="22.5">
      <c r="A160" s="39">
        <f t="shared" si="9"/>
        <v>26</v>
      </c>
      <c r="B160" s="40" t="s">
        <v>925</v>
      </c>
      <c r="C160" s="285"/>
      <c r="D160" s="121" t="s">
        <v>544</v>
      </c>
      <c r="E160" s="201">
        <v>0.014</v>
      </c>
      <c r="F160" s="53" t="s">
        <v>96</v>
      </c>
      <c r="G160" s="102">
        <v>0.092</v>
      </c>
      <c r="H160" s="246">
        <f t="shared" si="10"/>
        <v>0.109</v>
      </c>
      <c r="I160" s="247">
        <f t="shared" si="11"/>
        <v>0</v>
      </c>
      <c r="J160" s="247">
        <f t="shared" si="12"/>
        <v>0</v>
      </c>
      <c r="K160" s="116"/>
      <c r="L160" s="10"/>
    </row>
    <row r="161" spans="1:12" s="11" customFormat="1" ht="12.75">
      <c r="A161" s="39">
        <f t="shared" si="9"/>
        <v>27</v>
      </c>
      <c r="B161" s="43" t="s">
        <v>572</v>
      </c>
      <c r="C161" s="285"/>
      <c r="D161" s="120" t="s">
        <v>1141</v>
      </c>
      <c r="E161" s="201">
        <v>0.006</v>
      </c>
      <c r="F161" s="53" t="s">
        <v>96</v>
      </c>
      <c r="G161" s="102">
        <v>0.257</v>
      </c>
      <c r="H161" s="246">
        <f t="shared" si="10"/>
        <v>0.303</v>
      </c>
      <c r="I161" s="247">
        <f t="shared" si="11"/>
        <v>0</v>
      </c>
      <c r="J161" s="247">
        <f t="shared" si="12"/>
        <v>0</v>
      </c>
      <c r="K161" s="116"/>
      <c r="L161" s="10"/>
    </row>
    <row r="162" spans="1:12" s="11" customFormat="1" ht="12.75">
      <c r="A162" s="39">
        <f t="shared" si="9"/>
        <v>28</v>
      </c>
      <c r="B162" s="43" t="s">
        <v>573</v>
      </c>
      <c r="C162" s="285"/>
      <c r="D162" s="185" t="s">
        <v>350</v>
      </c>
      <c r="E162" s="201">
        <v>0.007</v>
      </c>
      <c r="F162" s="53" t="s">
        <v>96</v>
      </c>
      <c r="G162" s="102">
        <v>0.274</v>
      </c>
      <c r="H162" s="246">
        <f t="shared" si="10"/>
        <v>0.323</v>
      </c>
      <c r="I162" s="247">
        <f t="shared" si="11"/>
        <v>0</v>
      </c>
      <c r="J162" s="247">
        <f t="shared" si="12"/>
        <v>0</v>
      </c>
      <c r="K162" s="116"/>
      <c r="L162" s="10"/>
    </row>
    <row r="163" spans="1:12" s="11" customFormat="1" ht="12.75">
      <c r="A163" s="39">
        <f t="shared" si="9"/>
        <v>29</v>
      </c>
      <c r="B163" s="46" t="s">
        <v>121</v>
      </c>
      <c r="C163" s="285"/>
      <c r="D163" s="190" t="s">
        <v>849</v>
      </c>
      <c r="E163" s="201">
        <v>0.065</v>
      </c>
      <c r="F163" s="53" t="s">
        <v>96</v>
      </c>
      <c r="G163" s="56">
        <v>1.1</v>
      </c>
      <c r="H163" s="246">
        <f t="shared" si="10"/>
        <v>1.298</v>
      </c>
      <c r="I163" s="247">
        <f t="shared" si="11"/>
        <v>0</v>
      </c>
      <c r="J163" s="247">
        <f t="shared" si="12"/>
        <v>0</v>
      </c>
      <c r="K163" s="116"/>
      <c r="L163" s="10"/>
    </row>
    <row r="164" spans="1:12" s="11" customFormat="1" ht="12.75">
      <c r="A164" s="39">
        <f t="shared" si="9"/>
        <v>30</v>
      </c>
      <c r="B164" s="51" t="s">
        <v>439</v>
      </c>
      <c r="C164" s="285"/>
      <c r="D164" s="189" t="s">
        <v>438</v>
      </c>
      <c r="E164" s="201">
        <v>0.01</v>
      </c>
      <c r="F164" s="53" t="s">
        <v>96</v>
      </c>
      <c r="G164" s="56">
        <v>0.162</v>
      </c>
      <c r="H164" s="246">
        <f t="shared" si="10"/>
        <v>0.191</v>
      </c>
      <c r="I164" s="247">
        <f t="shared" si="11"/>
        <v>0</v>
      </c>
      <c r="J164" s="247">
        <f t="shared" si="12"/>
        <v>0</v>
      </c>
      <c r="K164" s="116"/>
      <c r="L164" s="10"/>
    </row>
    <row r="165" spans="1:12" s="11" customFormat="1" ht="12.75">
      <c r="A165" s="39">
        <f t="shared" si="9"/>
        <v>31</v>
      </c>
      <c r="B165" s="51" t="s">
        <v>444</v>
      </c>
      <c r="C165" s="285"/>
      <c r="D165" s="189" t="s">
        <v>881</v>
      </c>
      <c r="E165" s="201">
        <v>0.0134</v>
      </c>
      <c r="F165" s="53" t="s">
        <v>96</v>
      </c>
      <c r="G165" s="56">
        <v>0.195</v>
      </c>
      <c r="H165" s="246">
        <f t="shared" si="10"/>
        <v>0.23</v>
      </c>
      <c r="I165" s="247">
        <f t="shared" si="11"/>
        <v>0</v>
      </c>
      <c r="J165" s="247">
        <f t="shared" si="12"/>
        <v>0</v>
      </c>
      <c r="K165" s="116"/>
      <c r="L165" s="10"/>
    </row>
    <row r="166" spans="1:12" s="11" customFormat="1" ht="12.75">
      <c r="A166" s="39">
        <f t="shared" si="9"/>
        <v>32</v>
      </c>
      <c r="B166" s="40" t="s">
        <v>2</v>
      </c>
      <c r="C166" s="285"/>
      <c r="D166" s="184" t="s">
        <v>314</v>
      </c>
      <c r="E166" s="201">
        <v>0.015</v>
      </c>
      <c r="F166" s="53" t="s">
        <v>96</v>
      </c>
      <c r="G166" s="102">
        <v>0.75</v>
      </c>
      <c r="H166" s="246">
        <f t="shared" si="10"/>
        <v>0.885</v>
      </c>
      <c r="I166" s="247">
        <f t="shared" si="11"/>
        <v>0</v>
      </c>
      <c r="J166" s="247">
        <f t="shared" si="12"/>
        <v>0</v>
      </c>
      <c r="K166" s="116"/>
      <c r="L166" s="10"/>
    </row>
    <row r="167" spans="1:12" s="11" customFormat="1" ht="12.75">
      <c r="A167" s="39">
        <f t="shared" si="9"/>
        <v>33</v>
      </c>
      <c r="B167" s="40" t="s">
        <v>1025</v>
      </c>
      <c r="C167" s="285"/>
      <c r="D167" s="184" t="s">
        <v>801</v>
      </c>
      <c r="E167" s="201">
        <v>0.035</v>
      </c>
      <c r="F167" s="53" t="s">
        <v>96</v>
      </c>
      <c r="G167" s="96">
        <v>1.35</v>
      </c>
      <c r="H167" s="246">
        <f t="shared" si="10"/>
        <v>1.593</v>
      </c>
      <c r="I167" s="247">
        <f t="shared" si="11"/>
        <v>0</v>
      </c>
      <c r="J167" s="247">
        <f t="shared" si="12"/>
        <v>0</v>
      </c>
      <c r="K167" s="116"/>
      <c r="L167" s="10"/>
    </row>
    <row r="168" spans="1:12" s="11" customFormat="1" ht="12.75">
      <c r="A168" s="39">
        <f t="shared" si="9"/>
        <v>34</v>
      </c>
      <c r="B168" s="43" t="s">
        <v>932</v>
      </c>
      <c r="C168" s="285"/>
      <c r="D168" s="187" t="s">
        <v>333</v>
      </c>
      <c r="E168" s="201">
        <v>0.0034</v>
      </c>
      <c r="F168" s="53" t="s">
        <v>96</v>
      </c>
      <c r="G168" s="96">
        <v>0.428</v>
      </c>
      <c r="H168" s="246">
        <f t="shared" si="10"/>
        <v>0.505</v>
      </c>
      <c r="I168" s="247">
        <f t="shared" si="11"/>
        <v>0</v>
      </c>
      <c r="J168" s="247">
        <f t="shared" si="12"/>
        <v>0</v>
      </c>
      <c r="K168" s="116"/>
      <c r="L168" s="10"/>
    </row>
    <row r="169" spans="1:12" s="11" customFormat="1" ht="12.75">
      <c r="A169" s="39">
        <f t="shared" si="9"/>
        <v>35</v>
      </c>
      <c r="B169" s="43" t="s">
        <v>933</v>
      </c>
      <c r="C169" s="285"/>
      <c r="D169" s="194" t="s">
        <v>334</v>
      </c>
      <c r="E169" s="201">
        <v>0.0034</v>
      </c>
      <c r="F169" s="53" t="s">
        <v>96</v>
      </c>
      <c r="G169" s="96">
        <v>0.228</v>
      </c>
      <c r="H169" s="246">
        <f t="shared" si="10"/>
        <v>0.269</v>
      </c>
      <c r="I169" s="247">
        <f t="shared" si="11"/>
        <v>0</v>
      </c>
      <c r="J169" s="247">
        <f t="shared" si="12"/>
        <v>0</v>
      </c>
      <c r="K169" s="116"/>
      <c r="L169" s="10"/>
    </row>
    <row r="170" spans="1:12" s="11" customFormat="1" ht="12.75">
      <c r="A170" s="39">
        <f t="shared" si="9"/>
        <v>36</v>
      </c>
      <c r="B170" s="43" t="s">
        <v>949</v>
      </c>
      <c r="C170" s="285"/>
      <c r="D170" s="186" t="s">
        <v>414</v>
      </c>
      <c r="E170" s="201">
        <v>0.01</v>
      </c>
      <c r="F170" s="53" t="s">
        <v>96</v>
      </c>
      <c r="G170" s="96">
        <v>0.11</v>
      </c>
      <c r="H170" s="246">
        <f t="shared" si="10"/>
        <v>0.13</v>
      </c>
      <c r="I170" s="247">
        <f t="shared" si="11"/>
        <v>0</v>
      </c>
      <c r="J170" s="247">
        <f t="shared" si="12"/>
        <v>0</v>
      </c>
      <c r="K170" s="116"/>
      <c r="L170" s="10"/>
    </row>
    <row r="171" spans="1:12" s="11" customFormat="1" ht="12.75">
      <c r="A171" s="39">
        <f t="shared" si="9"/>
        <v>37</v>
      </c>
      <c r="B171" s="44" t="s">
        <v>950</v>
      </c>
      <c r="C171" s="285"/>
      <c r="D171" s="186" t="s">
        <v>348</v>
      </c>
      <c r="E171" s="201">
        <v>0.0034</v>
      </c>
      <c r="F171" s="53" t="s">
        <v>96</v>
      </c>
      <c r="G171" s="96">
        <v>0.035</v>
      </c>
      <c r="H171" s="246">
        <f t="shared" si="10"/>
        <v>0.041</v>
      </c>
      <c r="I171" s="247">
        <f t="shared" si="11"/>
        <v>0</v>
      </c>
      <c r="J171" s="247">
        <f t="shared" si="12"/>
        <v>0</v>
      </c>
      <c r="K171" s="116"/>
      <c r="L171" s="10"/>
    </row>
    <row r="172" spans="1:12" s="11" customFormat="1" ht="12.75">
      <c r="A172" s="39">
        <f t="shared" si="9"/>
        <v>38</v>
      </c>
      <c r="B172" s="160" t="s">
        <v>948</v>
      </c>
      <c r="C172" s="285"/>
      <c r="D172" s="195" t="s">
        <v>536</v>
      </c>
      <c r="E172" s="201">
        <v>0.008</v>
      </c>
      <c r="F172" s="53" t="s">
        <v>96</v>
      </c>
      <c r="G172" s="56">
        <v>0.1</v>
      </c>
      <c r="H172" s="246">
        <f t="shared" si="10"/>
        <v>0.118</v>
      </c>
      <c r="I172" s="247">
        <f t="shared" si="11"/>
        <v>0</v>
      </c>
      <c r="J172" s="247">
        <f t="shared" si="12"/>
        <v>0</v>
      </c>
      <c r="K172" s="116"/>
      <c r="L172" s="10"/>
    </row>
    <row r="173" spans="1:12" s="11" customFormat="1" ht="12.75">
      <c r="A173" s="39">
        <f t="shared" si="9"/>
        <v>39</v>
      </c>
      <c r="B173" s="52" t="s">
        <v>969</v>
      </c>
      <c r="C173" s="285"/>
      <c r="D173" s="196" t="s">
        <v>111</v>
      </c>
      <c r="E173" s="201">
        <v>0.005</v>
      </c>
      <c r="F173" s="53" t="s">
        <v>96</v>
      </c>
      <c r="G173" s="56">
        <v>0.165</v>
      </c>
      <c r="H173" s="246">
        <f t="shared" si="10"/>
        <v>0.195</v>
      </c>
      <c r="I173" s="247">
        <f t="shared" si="11"/>
        <v>0</v>
      </c>
      <c r="J173" s="247">
        <f t="shared" si="12"/>
        <v>0</v>
      </c>
      <c r="K173" s="116"/>
      <c r="L173" s="10"/>
    </row>
    <row r="174" spans="1:12" s="11" customFormat="1" ht="12.75">
      <c r="A174" s="39">
        <f t="shared" si="9"/>
        <v>40</v>
      </c>
      <c r="B174" s="51" t="s">
        <v>444</v>
      </c>
      <c r="C174" s="285"/>
      <c r="D174" s="189" t="s">
        <v>881</v>
      </c>
      <c r="E174" s="201">
        <v>0.0134</v>
      </c>
      <c r="F174" s="53" t="s">
        <v>96</v>
      </c>
      <c r="G174" s="56">
        <v>0.195</v>
      </c>
      <c r="H174" s="246">
        <f t="shared" si="10"/>
        <v>0.23</v>
      </c>
      <c r="I174" s="247">
        <f t="shared" si="11"/>
        <v>0</v>
      </c>
      <c r="J174" s="247">
        <f t="shared" si="12"/>
        <v>0</v>
      </c>
      <c r="K174" s="116"/>
      <c r="L174" s="10"/>
    </row>
    <row r="175" spans="1:12" s="11" customFormat="1" ht="12.75">
      <c r="A175" s="39">
        <f t="shared" si="9"/>
        <v>41</v>
      </c>
      <c r="B175" s="51" t="s">
        <v>444</v>
      </c>
      <c r="C175" s="285"/>
      <c r="D175" s="189" t="s">
        <v>881</v>
      </c>
      <c r="E175" s="201">
        <v>0.0134</v>
      </c>
      <c r="F175" s="53" t="s">
        <v>96</v>
      </c>
      <c r="G175" s="56">
        <v>0.195</v>
      </c>
      <c r="H175" s="246">
        <f t="shared" si="10"/>
        <v>0.23</v>
      </c>
      <c r="I175" s="247">
        <f t="shared" si="11"/>
        <v>0</v>
      </c>
      <c r="J175" s="247">
        <f t="shared" si="12"/>
        <v>0</v>
      </c>
      <c r="K175" s="116"/>
      <c r="L175" s="10"/>
    </row>
    <row r="176" spans="1:12" s="11" customFormat="1" ht="12.75">
      <c r="A176" s="39">
        <f t="shared" si="9"/>
        <v>42</v>
      </c>
      <c r="B176" s="51" t="s">
        <v>1020</v>
      </c>
      <c r="C176" s="285"/>
      <c r="D176" s="189" t="s">
        <v>1122</v>
      </c>
      <c r="E176" s="201">
        <v>0.0035</v>
      </c>
      <c r="F176" s="53" t="s">
        <v>96</v>
      </c>
      <c r="G176" s="56">
        <v>0.15</v>
      </c>
      <c r="H176" s="246">
        <f t="shared" si="10"/>
        <v>0.177</v>
      </c>
      <c r="I176" s="247">
        <f t="shared" si="11"/>
        <v>0</v>
      </c>
      <c r="J176" s="247">
        <f t="shared" si="12"/>
        <v>0</v>
      </c>
      <c r="K176" s="116"/>
      <c r="L176" s="10"/>
    </row>
    <row r="177" spans="1:12" s="11" customFormat="1" ht="14.25">
      <c r="A177" s="57"/>
      <c r="B177" s="156"/>
      <c r="C177" s="264"/>
      <c r="D177" s="171" t="s">
        <v>398</v>
      </c>
      <c r="E177" s="203"/>
      <c r="F177" s="58"/>
      <c r="G177" s="104"/>
      <c r="H177" s="104"/>
      <c r="I177" s="104"/>
      <c r="J177" s="167"/>
      <c r="K177" s="116"/>
      <c r="L177" s="10"/>
    </row>
    <row r="178" spans="1:12" s="11" customFormat="1" ht="12.75">
      <c r="A178" s="57">
        <v>1</v>
      </c>
      <c r="B178" s="51" t="s">
        <v>239</v>
      </c>
      <c r="C178" s="88" t="s">
        <v>240</v>
      </c>
      <c r="D178" s="129" t="s">
        <v>484</v>
      </c>
      <c r="E178" s="201">
        <v>1.142</v>
      </c>
      <c r="F178" s="65" t="s">
        <v>96</v>
      </c>
      <c r="G178" s="56">
        <v>78.384</v>
      </c>
      <c r="H178" s="246">
        <f t="shared" si="10"/>
        <v>92.493</v>
      </c>
      <c r="I178" s="247">
        <f t="shared" si="11"/>
        <v>0</v>
      </c>
      <c r="J178" s="247">
        <f t="shared" si="12"/>
        <v>0</v>
      </c>
      <c r="K178" s="116"/>
      <c r="L178" s="10"/>
    </row>
    <row r="179" spans="1:12" s="11" customFormat="1" ht="12.75">
      <c r="A179" s="39">
        <f aca="true" t="shared" si="13" ref="A179:A228">A178+1</f>
        <v>2</v>
      </c>
      <c r="B179" s="51" t="s">
        <v>216</v>
      </c>
      <c r="C179" s="52" t="s">
        <v>217</v>
      </c>
      <c r="D179" s="128" t="s">
        <v>407</v>
      </c>
      <c r="E179" s="201">
        <v>1.52</v>
      </c>
      <c r="F179" s="59" t="s">
        <v>96</v>
      </c>
      <c r="G179" s="56">
        <v>69.759</v>
      </c>
      <c r="H179" s="246">
        <f t="shared" si="10"/>
        <v>82.316</v>
      </c>
      <c r="I179" s="247">
        <f t="shared" si="11"/>
        <v>0</v>
      </c>
      <c r="J179" s="247">
        <f t="shared" si="12"/>
        <v>0</v>
      </c>
      <c r="K179" s="116"/>
      <c r="L179" s="10"/>
    </row>
    <row r="180" spans="1:12" s="7" customFormat="1" ht="12.75">
      <c r="A180" s="39">
        <f t="shared" si="13"/>
        <v>3</v>
      </c>
      <c r="B180" s="51" t="s">
        <v>215</v>
      </c>
      <c r="C180" s="35"/>
      <c r="D180" s="128" t="s">
        <v>408</v>
      </c>
      <c r="E180" s="201">
        <v>1.4</v>
      </c>
      <c r="F180" s="59" t="s">
        <v>96</v>
      </c>
      <c r="G180" s="56">
        <v>46.247</v>
      </c>
      <c r="H180" s="246">
        <f t="shared" si="10"/>
        <v>54.571</v>
      </c>
      <c r="I180" s="247">
        <f t="shared" si="11"/>
        <v>0</v>
      </c>
      <c r="J180" s="247">
        <f t="shared" si="12"/>
        <v>0</v>
      </c>
      <c r="K180" s="116"/>
      <c r="L180" s="10"/>
    </row>
    <row r="181" spans="1:11" s="10" customFormat="1" ht="12.75">
      <c r="A181" s="39">
        <f t="shared" si="13"/>
        <v>4</v>
      </c>
      <c r="B181" s="72" t="s">
        <v>698</v>
      </c>
      <c r="C181" s="35"/>
      <c r="D181" s="128" t="s">
        <v>585</v>
      </c>
      <c r="E181" s="204">
        <v>1.5</v>
      </c>
      <c r="F181" s="62" t="s">
        <v>96</v>
      </c>
      <c r="G181" s="56">
        <v>38.44</v>
      </c>
      <c r="H181" s="246">
        <f t="shared" si="10"/>
        <v>45.359</v>
      </c>
      <c r="I181" s="247">
        <f t="shared" si="11"/>
        <v>0</v>
      </c>
      <c r="J181" s="247">
        <f t="shared" si="12"/>
        <v>0</v>
      </c>
      <c r="K181" s="116"/>
    </row>
    <row r="182" spans="1:12" s="13" customFormat="1" ht="15">
      <c r="A182" s="39">
        <f t="shared" si="13"/>
        <v>5</v>
      </c>
      <c r="B182" s="72" t="s">
        <v>707</v>
      </c>
      <c r="C182" s="35"/>
      <c r="D182" s="128" t="s">
        <v>379</v>
      </c>
      <c r="E182" s="204">
        <v>1.59</v>
      </c>
      <c r="F182" s="62" t="s">
        <v>96</v>
      </c>
      <c r="G182" s="56">
        <v>38.74</v>
      </c>
      <c r="H182" s="246">
        <f t="shared" si="10"/>
        <v>45.713</v>
      </c>
      <c r="I182" s="247">
        <f t="shared" si="11"/>
        <v>0</v>
      </c>
      <c r="J182" s="247">
        <f t="shared" si="12"/>
        <v>0</v>
      </c>
      <c r="K182" s="116"/>
      <c r="L182" s="10"/>
    </row>
    <row r="183" spans="1:12" s="14" customFormat="1" ht="12.75">
      <c r="A183" s="39">
        <f t="shared" si="13"/>
        <v>6</v>
      </c>
      <c r="B183" s="51" t="s">
        <v>705</v>
      </c>
      <c r="C183" s="37"/>
      <c r="D183" s="128" t="s">
        <v>124</v>
      </c>
      <c r="E183" s="204">
        <v>1.46</v>
      </c>
      <c r="F183" s="62" t="s">
        <v>96</v>
      </c>
      <c r="G183" s="56">
        <v>38.74</v>
      </c>
      <c r="H183" s="246">
        <f t="shared" si="10"/>
        <v>45.713</v>
      </c>
      <c r="I183" s="247">
        <f t="shared" si="11"/>
        <v>0</v>
      </c>
      <c r="J183" s="247">
        <f t="shared" si="12"/>
        <v>0</v>
      </c>
      <c r="K183" s="116"/>
      <c r="L183" s="10"/>
    </row>
    <row r="184" spans="1:11" s="10" customFormat="1" ht="12.75">
      <c r="A184" s="39">
        <f t="shared" si="13"/>
        <v>7</v>
      </c>
      <c r="B184" s="51" t="s">
        <v>706</v>
      </c>
      <c r="C184" s="75"/>
      <c r="D184" s="128" t="s">
        <v>125</v>
      </c>
      <c r="E184" s="204">
        <v>1.46</v>
      </c>
      <c r="F184" s="62" t="s">
        <v>96</v>
      </c>
      <c r="G184" s="56">
        <v>38.74</v>
      </c>
      <c r="H184" s="246">
        <f t="shared" si="10"/>
        <v>45.713</v>
      </c>
      <c r="I184" s="247">
        <f t="shared" si="11"/>
        <v>0</v>
      </c>
      <c r="J184" s="247">
        <f t="shared" si="12"/>
        <v>0</v>
      </c>
      <c r="K184" s="116"/>
    </row>
    <row r="185" spans="1:11" s="10" customFormat="1" ht="12.75">
      <c r="A185" s="39">
        <f t="shared" si="13"/>
        <v>8</v>
      </c>
      <c r="B185" s="72" t="s">
        <v>699</v>
      </c>
      <c r="C185" s="35" t="s">
        <v>793</v>
      </c>
      <c r="D185" s="128" t="s">
        <v>377</v>
      </c>
      <c r="E185" s="204">
        <v>1.5</v>
      </c>
      <c r="F185" s="62" t="s">
        <v>96</v>
      </c>
      <c r="G185" s="56">
        <v>46.79</v>
      </c>
      <c r="H185" s="246">
        <f t="shared" si="10"/>
        <v>55.212</v>
      </c>
      <c r="I185" s="247">
        <f t="shared" si="11"/>
        <v>0</v>
      </c>
      <c r="J185" s="247">
        <f t="shared" si="12"/>
        <v>0</v>
      </c>
      <c r="K185" s="116"/>
    </row>
    <row r="186" spans="1:11" s="10" customFormat="1" ht="12.75">
      <c r="A186" s="39">
        <f t="shared" si="13"/>
        <v>9</v>
      </c>
      <c r="B186" s="72" t="s">
        <v>694</v>
      </c>
      <c r="C186" s="35"/>
      <c r="D186" s="128" t="s">
        <v>373</v>
      </c>
      <c r="E186" s="204">
        <v>1.46</v>
      </c>
      <c r="F186" s="62" t="s">
        <v>96</v>
      </c>
      <c r="G186" s="56">
        <v>38.74</v>
      </c>
      <c r="H186" s="246">
        <f t="shared" si="10"/>
        <v>45.713</v>
      </c>
      <c r="I186" s="247">
        <f t="shared" si="11"/>
        <v>0</v>
      </c>
      <c r="J186" s="247">
        <f t="shared" si="12"/>
        <v>0</v>
      </c>
      <c r="K186" s="116"/>
    </row>
    <row r="187" spans="1:11" s="10" customFormat="1" ht="12.75">
      <c r="A187" s="39">
        <f t="shared" si="13"/>
        <v>10</v>
      </c>
      <c r="B187" s="51" t="s">
        <v>695</v>
      </c>
      <c r="C187" s="52"/>
      <c r="D187" s="128" t="s">
        <v>101</v>
      </c>
      <c r="E187" s="204">
        <v>1.52</v>
      </c>
      <c r="F187" s="62" t="s">
        <v>96</v>
      </c>
      <c r="G187" s="56">
        <v>38.44</v>
      </c>
      <c r="H187" s="246">
        <f t="shared" si="10"/>
        <v>45.359</v>
      </c>
      <c r="I187" s="247">
        <f t="shared" si="11"/>
        <v>0</v>
      </c>
      <c r="J187" s="247">
        <f t="shared" si="12"/>
        <v>0</v>
      </c>
      <c r="K187" s="116"/>
    </row>
    <row r="188" spans="1:11" s="10" customFormat="1" ht="12.75">
      <c r="A188" s="39">
        <f t="shared" si="13"/>
        <v>11</v>
      </c>
      <c r="B188" s="72" t="s">
        <v>702</v>
      </c>
      <c r="C188" s="35"/>
      <c r="D188" s="128" t="s">
        <v>378</v>
      </c>
      <c r="E188" s="204">
        <v>1.44</v>
      </c>
      <c r="F188" s="62" t="s">
        <v>96</v>
      </c>
      <c r="G188" s="56">
        <v>46.79</v>
      </c>
      <c r="H188" s="246">
        <f t="shared" si="10"/>
        <v>55.212</v>
      </c>
      <c r="I188" s="247">
        <f t="shared" si="11"/>
        <v>0</v>
      </c>
      <c r="J188" s="247">
        <f t="shared" si="12"/>
        <v>0</v>
      </c>
      <c r="K188" s="116"/>
    </row>
    <row r="189" spans="1:11" s="10" customFormat="1" ht="12.75">
      <c r="A189" s="39">
        <f t="shared" si="13"/>
        <v>12</v>
      </c>
      <c r="B189" s="72" t="s">
        <v>703</v>
      </c>
      <c r="C189" s="35"/>
      <c r="D189" s="128" t="s">
        <v>234</v>
      </c>
      <c r="E189" s="204">
        <v>1.48</v>
      </c>
      <c r="F189" s="62" t="s">
        <v>96</v>
      </c>
      <c r="G189" s="56">
        <v>46.79</v>
      </c>
      <c r="H189" s="246">
        <f t="shared" si="10"/>
        <v>55.212</v>
      </c>
      <c r="I189" s="247">
        <f t="shared" si="11"/>
        <v>0</v>
      </c>
      <c r="J189" s="247">
        <f t="shared" si="12"/>
        <v>0</v>
      </c>
      <c r="K189" s="116"/>
    </row>
    <row r="190" spans="1:11" s="10" customFormat="1" ht="12.75">
      <c r="A190" s="39">
        <f t="shared" si="13"/>
        <v>13</v>
      </c>
      <c r="B190" s="72" t="s">
        <v>700</v>
      </c>
      <c r="C190" s="35"/>
      <c r="D190" s="128" t="s">
        <v>701</v>
      </c>
      <c r="E190" s="204">
        <v>1.28</v>
      </c>
      <c r="F190" s="62" t="s">
        <v>96</v>
      </c>
      <c r="G190" s="56">
        <v>46.79</v>
      </c>
      <c r="H190" s="246">
        <f t="shared" si="10"/>
        <v>55.212</v>
      </c>
      <c r="I190" s="247">
        <f t="shared" si="11"/>
        <v>0</v>
      </c>
      <c r="J190" s="247">
        <f t="shared" si="12"/>
        <v>0</v>
      </c>
      <c r="K190" s="116"/>
    </row>
    <row r="191" spans="1:11" s="10" customFormat="1" ht="12.75">
      <c r="A191" s="39">
        <f t="shared" si="13"/>
        <v>14</v>
      </c>
      <c r="B191" s="72" t="s">
        <v>697</v>
      </c>
      <c r="C191" s="35"/>
      <c r="D191" s="128" t="s">
        <v>376</v>
      </c>
      <c r="E191" s="204">
        <v>1.52</v>
      </c>
      <c r="F191" s="62" t="s">
        <v>96</v>
      </c>
      <c r="G191" s="56">
        <v>46.79</v>
      </c>
      <c r="H191" s="246">
        <f t="shared" si="10"/>
        <v>55.212</v>
      </c>
      <c r="I191" s="247">
        <f t="shared" si="11"/>
        <v>0</v>
      </c>
      <c r="J191" s="247">
        <f t="shared" si="12"/>
        <v>0</v>
      </c>
      <c r="K191" s="116"/>
    </row>
    <row r="192" spans="1:11" s="10" customFormat="1" ht="12.75">
      <c r="A192" s="39">
        <f t="shared" si="13"/>
        <v>15</v>
      </c>
      <c r="B192" s="72" t="s">
        <v>696</v>
      </c>
      <c r="C192" s="35"/>
      <c r="D192" s="128" t="s">
        <v>375</v>
      </c>
      <c r="E192" s="204">
        <v>1.47</v>
      </c>
      <c r="F192" s="62" t="s">
        <v>96</v>
      </c>
      <c r="G192" s="56">
        <v>46.79</v>
      </c>
      <c r="H192" s="246">
        <f t="shared" si="10"/>
        <v>55.212</v>
      </c>
      <c r="I192" s="247">
        <f t="shared" si="11"/>
        <v>0</v>
      </c>
      <c r="J192" s="247">
        <f t="shared" si="12"/>
        <v>0</v>
      </c>
      <c r="K192" s="116"/>
    </row>
    <row r="193" spans="1:11" s="10" customFormat="1" ht="12.75">
      <c r="A193" s="39">
        <f t="shared" si="13"/>
        <v>16</v>
      </c>
      <c r="B193" s="72" t="s">
        <v>710</v>
      </c>
      <c r="C193" s="35"/>
      <c r="D193" s="128" t="s">
        <v>380</v>
      </c>
      <c r="E193" s="204">
        <v>1.5</v>
      </c>
      <c r="F193" s="62" t="s">
        <v>96</v>
      </c>
      <c r="G193" s="56">
        <v>38.74</v>
      </c>
      <c r="H193" s="246">
        <f t="shared" si="10"/>
        <v>45.713</v>
      </c>
      <c r="I193" s="247">
        <f t="shared" si="11"/>
        <v>0</v>
      </c>
      <c r="J193" s="247">
        <f t="shared" si="12"/>
        <v>0</v>
      </c>
      <c r="K193" s="116"/>
    </row>
    <row r="194" spans="1:11" s="10" customFormat="1" ht="12.75">
      <c r="A194" s="39">
        <f t="shared" si="13"/>
        <v>17</v>
      </c>
      <c r="B194" s="72" t="s">
        <v>711</v>
      </c>
      <c r="C194" s="35"/>
      <c r="D194" s="128" t="s">
        <v>104</v>
      </c>
      <c r="E194" s="204">
        <v>1.43</v>
      </c>
      <c r="F194" s="62" t="s">
        <v>96</v>
      </c>
      <c r="G194" s="56">
        <v>46.79</v>
      </c>
      <c r="H194" s="246">
        <f t="shared" si="10"/>
        <v>55.212</v>
      </c>
      <c r="I194" s="247">
        <f t="shared" si="11"/>
        <v>0</v>
      </c>
      <c r="J194" s="247">
        <f t="shared" si="12"/>
        <v>0</v>
      </c>
      <c r="K194" s="116"/>
    </row>
    <row r="195" spans="1:11" s="10" customFormat="1" ht="12.75">
      <c r="A195" s="39">
        <f t="shared" si="13"/>
        <v>18</v>
      </c>
      <c r="B195" s="72" t="s">
        <v>708</v>
      </c>
      <c r="C195" s="35"/>
      <c r="D195" s="128" t="s">
        <v>126</v>
      </c>
      <c r="E195" s="204">
        <v>1.47</v>
      </c>
      <c r="F195" s="62" t="s">
        <v>96</v>
      </c>
      <c r="G195" s="56">
        <v>38.74</v>
      </c>
      <c r="H195" s="246">
        <f t="shared" si="10"/>
        <v>45.713</v>
      </c>
      <c r="I195" s="247">
        <f t="shared" si="11"/>
        <v>0</v>
      </c>
      <c r="J195" s="247">
        <f t="shared" si="12"/>
        <v>0</v>
      </c>
      <c r="K195" s="116"/>
    </row>
    <row r="196" spans="1:11" s="10" customFormat="1" ht="12.75">
      <c r="A196" s="39">
        <f t="shared" si="13"/>
        <v>19</v>
      </c>
      <c r="B196" s="72" t="s">
        <v>709</v>
      </c>
      <c r="C196" s="35"/>
      <c r="D196" s="128" t="s">
        <v>584</v>
      </c>
      <c r="E196" s="204">
        <v>1.27</v>
      </c>
      <c r="F196" s="62" t="s">
        <v>96</v>
      </c>
      <c r="G196" s="56">
        <v>46.79</v>
      </c>
      <c r="H196" s="246">
        <f t="shared" si="10"/>
        <v>55.212</v>
      </c>
      <c r="I196" s="247">
        <f t="shared" si="11"/>
        <v>0</v>
      </c>
      <c r="J196" s="247">
        <f t="shared" si="12"/>
        <v>0</v>
      </c>
      <c r="K196" s="116"/>
    </row>
    <row r="197" spans="1:11" s="10" customFormat="1" ht="12.75">
      <c r="A197" s="39">
        <f t="shared" si="13"/>
        <v>20</v>
      </c>
      <c r="B197" s="72" t="s">
        <v>704</v>
      </c>
      <c r="C197" s="35"/>
      <c r="D197" s="128" t="s">
        <v>690</v>
      </c>
      <c r="E197" s="204">
        <v>1.5</v>
      </c>
      <c r="F197" s="62" t="s">
        <v>96</v>
      </c>
      <c r="G197" s="56">
        <v>46.79</v>
      </c>
      <c r="H197" s="246">
        <f t="shared" si="10"/>
        <v>55.212</v>
      </c>
      <c r="I197" s="247">
        <f t="shared" si="11"/>
        <v>0</v>
      </c>
      <c r="J197" s="247">
        <f t="shared" si="12"/>
        <v>0</v>
      </c>
      <c r="K197" s="116"/>
    </row>
    <row r="198" spans="1:11" s="10" customFormat="1" ht="12.75">
      <c r="A198" s="39">
        <f t="shared" si="13"/>
        <v>21</v>
      </c>
      <c r="B198" s="72" t="s">
        <v>713</v>
      </c>
      <c r="C198" s="35"/>
      <c r="D198" s="128" t="s">
        <v>103</v>
      </c>
      <c r="E198" s="204">
        <v>1.28</v>
      </c>
      <c r="F198" s="62" t="s">
        <v>96</v>
      </c>
      <c r="G198" s="56">
        <v>46.79</v>
      </c>
      <c r="H198" s="246">
        <f t="shared" si="10"/>
        <v>55.212</v>
      </c>
      <c r="I198" s="247">
        <f t="shared" si="11"/>
        <v>0</v>
      </c>
      <c r="J198" s="247">
        <f t="shared" si="12"/>
        <v>0</v>
      </c>
      <c r="K198" s="116"/>
    </row>
    <row r="199" spans="1:11" s="10" customFormat="1" ht="12.75">
      <c r="A199" s="39">
        <f t="shared" si="13"/>
        <v>22</v>
      </c>
      <c r="B199" s="72" t="s">
        <v>712</v>
      </c>
      <c r="C199" s="35" t="s">
        <v>287</v>
      </c>
      <c r="D199" s="128" t="s">
        <v>253</v>
      </c>
      <c r="E199" s="204">
        <v>1.3</v>
      </c>
      <c r="F199" s="62" t="s">
        <v>96</v>
      </c>
      <c r="G199" s="56">
        <v>46.79</v>
      </c>
      <c r="H199" s="246">
        <f t="shared" si="10"/>
        <v>55.212</v>
      </c>
      <c r="I199" s="247">
        <f t="shared" si="11"/>
        <v>0</v>
      </c>
      <c r="J199" s="247">
        <f t="shared" si="12"/>
        <v>0</v>
      </c>
      <c r="K199" s="116"/>
    </row>
    <row r="200" spans="1:11" s="10" customFormat="1" ht="22.5">
      <c r="A200" s="39">
        <f t="shared" si="13"/>
        <v>23</v>
      </c>
      <c r="B200" s="72" t="s">
        <v>1059</v>
      </c>
      <c r="C200" s="35"/>
      <c r="D200" s="128" t="s">
        <v>725</v>
      </c>
      <c r="E200" s="204">
        <v>1.52</v>
      </c>
      <c r="F200" s="62" t="s">
        <v>96</v>
      </c>
      <c r="G200" s="105">
        <v>46.49</v>
      </c>
      <c r="H200" s="246">
        <f aca="true" t="shared" si="14" ref="H200:H263">G200*1.18</f>
        <v>54.858</v>
      </c>
      <c r="I200" s="247">
        <f aca="true" t="shared" si="15" ref="I200:I263">H200*I$9</f>
        <v>0</v>
      </c>
      <c r="J200" s="247">
        <f aca="true" t="shared" si="16" ref="J200:J263">I200-I200*J$9</f>
        <v>0</v>
      </c>
      <c r="K200" s="116"/>
    </row>
    <row r="201" spans="1:11" s="10" customFormat="1" ht="12.75">
      <c r="A201" s="39">
        <f t="shared" si="13"/>
        <v>24</v>
      </c>
      <c r="B201" s="72" t="s">
        <v>1060</v>
      </c>
      <c r="C201" s="35"/>
      <c r="D201" s="128" t="s">
        <v>726</v>
      </c>
      <c r="E201" s="204">
        <v>1.46</v>
      </c>
      <c r="F201" s="62" t="s">
        <v>96</v>
      </c>
      <c r="G201" s="56">
        <v>38.44</v>
      </c>
      <c r="H201" s="246">
        <f t="shared" si="14"/>
        <v>45.359</v>
      </c>
      <c r="I201" s="247">
        <f t="shared" si="15"/>
        <v>0</v>
      </c>
      <c r="J201" s="247">
        <f t="shared" si="16"/>
        <v>0</v>
      </c>
      <c r="K201" s="116"/>
    </row>
    <row r="202" spans="1:11" s="10" customFormat="1" ht="12.75">
      <c r="A202" s="39">
        <f t="shared" si="13"/>
        <v>25</v>
      </c>
      <c r="B202" s="72" t="s">
        <v>738</v>
      </c>
      <c r="C202" s="35"/>
      <c r="D202" s="128" t="s">
        <v>691</v>
      </c>
      <c r="E202" s="204">
        <v>1.5</v>
      </c>
      <c r="F202" s="62" t="s">
        <v>96</v>
      </c>
      <c r="G202" s="56">
        <v>46.79</v>
      </c>
      <c r="H202" s="246">
        <f t="shared" si="14"/>
        <v>55.212</v>
      </c>
      <c r="I202" s="247">
        <f t="shared" si="15"/>
        <v>0</v>
      </c>
      <c r="J202" s="247">
        <f t="shared" si="16"/>
        <v>0</v>
      </c>
      <c r="K202" s="116"/>
    </row>
    <row r="203" spans="1:11" s="10" customFormat="1" ht="12.75">
      <c r="A203" s="39">
        <f t="shared" si="13"/>
        <v>26</v>
      </c>
      <c r="B203" s="72" t="s">
        <v>739</v>
      </c>
      <c r="C203" s="35"/>
      <c r="D203" s="128" t="s">
        <v>564</v>
      </c>
      <c r="E203" s="204">
        <v>1.47</v>
      </c>
      <c r="F203" s="62" t="s">
        <v>96</v>
      </c>
      <c r="G203" s="56">
        <v>46.79</v>
      </c>
      <c r="H203" s="246">
        <f t="shared" si="14"/>
        <v>55.212</v>
      </c>
      <c r="I203" s="247">
        <f t="shared" si="15"/>
        <v>0</v>
      </c>
      <c r="J203" s="247">
        <f t="shared" si="16"/>
        <v>0</v>
      </c>
      <c r="K203" s="116"/>
    </row>
    <row r="204" spans="1:11" s="10" customFormat="1" ht="12.75">
      <c r="A204" s="39">
        <f t="shared" si="13"/>
        <v>27</v>
      </c>
      <c r="B204" s="72" t="s">
        <v>740</v>
      </c>
      <c r="C204" s="35"/>
      <c r="D204" s="128" t="s">
        <v>586</v>
      </c>
      <c r="E204" s="204">
        <v>1.52</v>
      </c>
      <c r="F204" s="62" t="s">
        <v>96</v>
      </c>
      <c r="G204" s="56">
        <v>46.49</v>
      </c>
      <c r="H204" s="246">
        <f t="shared" si="14"/>
        <v>54.858</v>
      </c>
      <c r="I204" s="247">
        <f t="shared" si="15"/>
        <v>0</v>
      </c>
      <c r="J204" s="247">
        <f t="shared" si="16"/>
        <v>0</v>
      </c>
      <c r="K204" s="116"/>
    </row>
    <row r="205" spans="1:11" s="10" customFormat="1" ht="12.75">
      <c r="A205" s="39">
        <f t="shared" si="13"/>
        <v>28</v>
      </c>
      <c r="B205" s="72" t="s">
        <v>741</v>
      </c>
      <c r="C205" s="35"/>
      <c r="D205" s="128" t="s">
        <v>856</v>
      </c>
      <c r="E205" s="204">
        <v>1.52</v>
      </c>
      <c r="F205" s="62" t="s">
        <v>96</v>
      </c>
      <c r="G205" s="56">
        <v>46.79</v>
      </c>
      <c r="H205" s="246">
        <f t="shared" si="14"/>
        <v>55.212</v>
      </c>
      <c r="I205" s="247">
        <f t="shared" si="15"/>
        <v>0</v>
      </c>
      <c r="J205" s="247">
        <f t="shared" si="16"/>
        <v>0</v>
      </c>
      <c r="K205" s="116"/>
    </row>
    <row r="206" spans="1:11" s="10" customFormat="1" ht="12.75">
      <c r="A206" s="39">
        <f t="shared" si="13"/>
        <v>29</v>
      </c>
      <c r="B206" s="72" t="s">
        <v>742</v>
      </c>
      <c r="C206" s="35"/>
      <c r="D206" s="128" t="s">
        <v>743</v>
      </c>
      <c r="E206" s="204">
        <v>1.51</v>
      </c>
      <c r="F206" s="62" t="s">
        <v>96</v>
      </c>
      <c r="G206" s="56">
        <v>38.44</v>
      </c>
      <c r="H206" s="246">
        <f t="shared" si="14"/>
        <v>45.359</v>
      </c>
      <c r="I206" s="247">
        <f t="shared" si="15"/>
        <v>0</v>
      </c>
      <c r="J206" s="247">
        <f t="shared" si="16"/>
        <v>0</v>
      </c>
      <c r="K206" s="116"/>
    </row>
    <row r="207" spans="1:11" s="10" customFormat="1" ht="12.75">
      <c r="A207" s="39">
        <f t="shared" si="13"/>
        <v>30</v>
      </c>
      <c r="B207" s="72" t="s">
        <v>744</v>
      </c>
      <c r="C207" s="35"/>
      <c r="D207" s="128" t="s">
        <v>587</v>
      </c>
      <c r="E207" s="204">
        <v>1.52</v>
      </c>
      <c r="F207" s="62" t="s">
        <v>96</v>
      </c>
      <c r="G207" s="56">
        <v>46.49</v>
      </c>
      <c r="H207" s="246">
        <f t="shared" si="14"/>
        <v>54.858</v>
      </c>
      <c r="I207" s="247">
        <f t="shared" si="15"/>
        <v>0</v>
      </c>
      <c r="J207" s="247">
        <f t="shared" si="16"/>
        <v>0</v>
      </c>
      <c r="K207" s="116"/>
    </row>
    <row r="208" spans="1:11" s="10" customFormat="1" ht="12.75">
      <c r="A208" s="39">
        <f t="shared" si="13"/>
        <v>31</v>
      </c>
      <c r="B208" s="51" t="s">
        <v>745</v>
      </c>
      <c r="C208" s="52"/>
      <c r="D208" s="128" t="s">
        <v>100</v>
      </c>
      <c r="E208" s="204">
        <v>1.5</v>
      </c>
      <c r="F208" s="62" t="s">
        <v>96</v>
      </c>
      <c r="G208" s="56">
        <v>38.74</v>
      </c>
      <c r="H208" s="246">
        <f t="shared" si="14"/>
        <v>45.713</v>
      </c>
      <c r="I208" s="247">
        <f t="shared" si="15"/>
        <v>0</v>
      </c>
      <c r="J208" s="247">
        <f t="shared" si="16"/>
        <v>0</v>
      </c>
      <c r="K208" s="116"/>
    </row>
    <row r="209" spans="1:11" s="10" customFormat="1" ht="12.75">
      <c r="A209" s="39">
        <f t="shared" si="13"/>
        <v>32</v>
      </c>
      <c r="B209" s="72" t="s">
        <v>746</v>
      </c>
      <c r="C209" s="35"/>
      <c r="D209" s="128" t="s">
        <v>588</v>
      </c>
      <c r="E209" s="204">
        <v>1.51</v>
      </c>
      <c r="F209" s="62" t="s">
        <v>96</v>
      </c>
      <c r="G209" s="56">
        <v>46.49</v>
      </c>
      <c r="H209" s="246">
        <f t="shared" si="14"/>
        <v>54.858</v>
      </c>
      <c r="I209" s="247">
        <f t="shared" si="15"/>
        <v>0</v>
      </c>
      <c r="J209" s="247">
        <f t="shared" si="16"/>
        <v>0</v>
      </c>
      <c r="K209" s="116"/>
    </row>
    <row r="210" spans="1:11" s="10" customFormat="1" ht="12.75">
      <c r="A210" s="39">
        <f t="shared" si="13"/>
        <v>33</v>
      </c>
      <c r="B210" s="72" t="s">
        <v>750</v>
      </c>
      <c r="C210" s="35"/>
      <c r="D210" s="128" t="s">
        <v>751</v>
      </c>
      <c r="E210" s="204">
        <v>1.46</v>
      </c>
      <c r="F210" s="62" t="s">
        <v>96</v>
      </c>
      <c r="G210" s="56">
        <v>46.49</v>
      </c>
      <c r="H210" s="246">
        <f t="shared" si="14"/>
        <v>54.858</v>
      </c>
      <c r="I210" s="247">
        <f t="shared" si="15"/>
        <v>0</v>
      </c>
      <c r="J210" s="247">
        <f t="shared" si="16"/>
        <v>0</v>
      </c>
      <c r="K210" s="116"/>
    </row>
    <row r="211" spans="1:11" s="10" customFormat="1" ht="22.5">
      <c r="A211" s="39">
        <f t="shared" si="13"/>
        <v>34</v>
      </c>
      <c r="B211" s="72" t="s">
        <v>747</v>
      </c>
      <c r="C211" s="35" t="s">
        <v>794</v>
      </c>
      <c r="D211" s="128" t="s">
        <v>748</v>
      </c>
      <c r="E211" s="204">
        <v>1.41</v>
      </c>
      <c r="F211" s="62" t="s">
        <v>96</v>
      </c>
      <c r="G211" s="56">
        <v>46.79</v>
      </c>
      <c r="H211" s="246">
        <f t="shared" si="14"/>
        <v>55.212</v>
      </c>
      <c r="I211" s="247">
        <f t="shared" si="15"/>
        <v>0</v>
      </c>
      <c r="J211" s="247">
        <f t="shared" si="16"/>
        <v>0</v>
      </c>
      <c r="K211" s="116"/>
    </row>
    <row r="212" spans="1:11" s="10" customFormat="1" ht="12.75">
      <c r="A212" s="39">
        <f t="shared" si="13"/>
        <v>35</v>
      </c>
      <c r="B212" s="72" t="s">
        <v>749</v>
      </c>
      <c r="C212" s="35"/>
      <c r="D212" s="128" t="s">
        <v>752</v>
      </c>
      <c r="E212" s="204">
        <v>1.46</v>
      </c>
      <c r="F212" s="62" t="s">
        <v>96</v>
      </c>
      <c r="G212" s="56">
        <v>46.49</v>
      </c>
      <c r="H212" s="246">
        <f t="shared" si="14"/>
        <v>54.858</v>
      </c>
      <c r="I212" s="247">
        <f t="shared" si="15"/>
        <v>0</v>
      </c>
      <c r="J212" s="247">
        <f t="shared" si="16"/>
        <v>0</v>
      </c>
      <c r="K212" s="116"/>
    </row>
    <row r="213" spans="1:11" s="10" customFormat="1" ht="12.75">
      <c r="A213" s="39">
        <f t="shared" si="13"/>
        <v>36</v>
      </c>
      <c r="B213" s="72" t="s">
        <v>1061</v>
      </c>
      <c r="C213" s="35"/>
      <c r="D213" s="128" t="s">
        <v>788</v>
      </c>
      <c r="E213" s="204">
        <v>1.5</v>
      </c>
      <c r="F213" s="62" t="s">
        <v>96</v>
      </c>
      <c r="G213" s="56">
        <v>46.49</v>
      </c>
      <c r="H213" s="246">
        <f t="shared" si="14"/>
        <v>54.858</v>
      </c>
      <c r="I213" s="247">
        <f t="shared" si="15"/>
        <v>0</v>
      </c>
      <c r="J213" s="247">
        <f t="shared" si="16"/>
        <v>0</v>
      </c>
      <c r="K213" s="116"/>
    </row>
    <row r="214" spans="1:11" s="10" customFormat="1" ht="12.75">
      <c r="A214" s="39">
        <f t="shared" si="13"/>
        <v>37</v>
      </c>
      <c r="B214" s="72" t="s">
        <v>1062</v>
      </c>
      <c r="C214" s="35"/>
      <c r="D214" s="128" t="s">
        <v>789</v>
      </c>
      <c r="E214" s="204">
        <v>1.5</v>
      </c>
      <c r="F214" s="62" t="s">
        <v>96</v>
      </c>
      <c r="G214" s="56">
        <v>46.49</v>
      </c>
      <c r="H214" s="246">
        <f t="shared" si="14"/>
        <v>54.858</v>
      </c>
      <c r="I214" s="247">
        <f t="shared" si="15"/>
        <v>0</v>
      </c>
      <c r="J214" s="247">
        <f t="shared" si="16"/>
        <v>0</v>
      </c>
      <c r="K214" s="116"/>
    </row>
    <row r="215" spans="1:11" s="10" customFormat="1" ht="12.75">
      <c r="A215" s="39">
        <f t="shared" si="13"/>
        <v>38</v>
      </c>
      <c r="B215" s="72" t="s">
        <v>1063</v>
      </c>
      <c r="C215" s="35" t="s">
        <v>793</v>
      </c>
      <c r="D215" s="128" t="s">
        <v>790</v>
      </c>
      <c r="E215" s="204">
        <v>1.4</v>
      </c>
      <c r="F215" s="62" t="s">
        <v>96</v>
      </c>
      <c r="G215" s="56">
        <v>46.49</v>
      </c>
      <c r="H215" s="246">
        <f t="shared" si="14"/>
        <v>54.858</v>
      </c>
      <c r="I215" s="247">
        <f t="shared" si="15"/>
        <v>0</v>
      </c>
      <c r="J215" s="247">
        <f t="shared" si="16"/>
        <v>0</v>
      </c>
      <c r="K215" s="116"/>
    </row>
    <row r="216" spans="1:11" s="10" customFormat="1" ht="12.75">
      <c r="A216" s="39">
        <f t="shared" si="13"/>
        <v>39</v>
      </c>
      <c r="B216" s="72" t="s">
        <v>1064</v>
      </c>
      <c r="C216" s="35"/>
      <c r="D216" s="128" t="s">
        <v>791</v>
      </c>
      <c r="E216" s="204">
        <v>1.47</v>
      </c>
      <c r="F216" s="62" t="s">
        <v>96</v>
      </c>
      <c r="G216" s="56">
        <v>46.79</v>
      </c>
      <c r="H216" s="246">
        <f t="shared" si="14"/>
        <v>55.212</v>
      </c>
      <c r="I216" s="247">
        <f t="shared" si="15"/>
        <v>0</v>
      </c>
      <c r="J216" s="247">
        <f t="shared" si="16"/>
        <v>0</v>
      </c>
      <c r="K216" s="116"/>
    </row>
    <row r="217" spans="1:11" s="10" customFormat="1" ht="12.75">
      <c r="A217" s="39">
        <f t="shared" si="13"/>
        <v>40</v>
      </c>
      <c r="B217" s="72" t="s">
        <v>1142</v>
      </c>
      <c r="C217" s="35"/>
      <c r="D217" s="128" t="s">
        <v>792</v>
      </c>
      <c r="E217" s="204">
        <v>1.52</v>
      </c>
      <c r="F217" s="62" t="s">
        <v>96</v>
      </c>
      <c r="G217" s="56">
        <v>38.74</v>
      </c>
      <c r="H217" s="246">
        <f t="shared" si="14"/>
        <v>45.713</v>
      </c>
      <c r="I217" s="247">
        <f t="shared" si="15"/>
        <v>0</v>
      </c>
      <c r="J217" s="247">
        <f t="shared" si="16"/>
        <v>0</v>
      </c>
      <c r="K217" s="116"/>
    </row>
    <row r="218" spans="1:11" s="10" customFormat="1" ht="12.75">
      <c r="A218" s="39">
        <f t="shared" si="13"/>
        <v>41</v>
      </c>
      <c r="B218" s="51" t="s">
        <v>55</v>
      </c>
      <c r="C218" s="37"/>
      <c r="D218" s="128" t="s">
        <v>123</v>
      </c>
      <c r="E218" s="204">
        <v>1.43</v>
      </c>
      <c r="F218" s="62" t="s">
        <v>96</v>
      </c>
      <c r="G218" s="56">
        <v>38.74</v>
      </c>
      <c r="H218" s="246">
        <f t="shared" si="14"/>
        <v>45.713</v>
      </c>
      <c r="I218" s="247">
        <f t="shared" si="15"/>
        <v>0</v>
      </c>
      <c r="J218" s="247">
        <f t="shared" si="16"/>
        <v>0</v>
      </c>
      <c r="K218" s="116"/>
    </row>
    <row r="219" spans="1:11" s="10" customFormat="1" ht="12.75">
      <c r="A219" s="39">
        <f t="shared" si="13"/>
        <v>42</v>
      </c>
      <c r="B219" s="46">
        <v>15095</v>
      </c>
      <c r="C219" s="47"/>
      <c r="D219" s="126" t="s">
        <v>98</v>
      </c>
      <c r="E219" s="204">
        <v>1.46</v>
      </c>
      <c r="F219" s="62" t="s">
        <v>96</v>
      </c>
      <c r="G219" s="56">
        <v>38.74</v>
      </c>
      <c r="H219" s="246">
        <f t="shared" si="14"/>
        <v>45.713</v>
      </c>
      <c r="I219" s="247">
        <f t="shared" si="15"/>
        <v>0</v>
      </c>
      <c r="J219" s="247">
        <f t="shared" si="16"/>
        <v>0</v>
      </c>
      <c r="K219" s="116"/>
    </row>
    <row r="220" spans="1:11" s="10" customFormat="1" ht="12.75">
      <c r="A220" s="39">
        <f t="shared" si="13"/>
        <v>43</v>
      </c>
      <c r="B220" s="46">
        <v>15130</v>
      </c>
      <c r="C220" s="47"/>
      <c r="D220" s="126" t="s">
        <v>97</v>
      </c>
      <c r="E220" s="204">
        <v>1.51</v>
      </c>
      <c r="F220" s="62" t="s">
        <v>96</v>
      </c>
      <c r="G220" s="56">
        <v>38.74</v>
      </c>
      <c r="H220" s="246">
        <f t="shared" si="14"/>
        <v>45.713</v>
      </c>
      <c r="I220" s="247">
        <f t="shared" si="15"/>
        <v>0</v>
      </c>
      <c r="J220" s="247">
        <f t="shared" si="16"/>
        <v>0</v>
      </c>
      <c r="K220" s="116"/>
    </row>
    <row r="221" spans="1:11" s="10" customFormat="1" ht="12.75">
      <c r="A221" s="39">
        <f t="shared" si="13"/>
        <v>44</v>
      </c>
      <c r="B221" s="51">
        <v>15142</v>
      </c>
      <c r="C221" s="37"/>
      <c r="D221" s="128" t="s">
        <v>374</v>
      </c>
      <c r="E221" s="204">
        <v>1.56</v>
      </c>
      <c r="F221" s="62" t="s">
        <v>96</v>
      </c>
      <c r="G221" s="56">
        <v>38.74</v>
      </c>
      <c r="H221" s="246">
        <f t="shared" si="14"/>
        <v>45.713</v>
      </c>
      <c r="I221" s="247">
        <f t="shared" si="15"/>
        <v>0</v>
      </c>
      <c r="J221" s="247">
        <f t="shared" si="16"/>
        <v>0</v>
      </c>
      <c r="K221" s="116"/>
    </row>
    <row r="222" spans="1:11" s="10" customFormat="1" ht="33.75">
      <c r="A222" s="39">
        <f t="shared" si="13"/>
        <v>45</v>
      </c>
      <c r="B222" s="51" t="s">
        <v>242</v>
      </c>
      <c r="C222" s="37"/>
      <c r="D222" s="128" t="s">
        <v>823</v>
      </c>
      <c r="E222" s="204">
        <v>1.41</v>
      </c>
      <c r="F222" s="62" t="s">
        <v>96</v>
      </c>
      <c r="G222" s="56">
        <v>78.384</v>
      </c>
      <c r="H222" s="246">
        <f t="shared" si="14"/>
        <v>92.493</v>
      </c>
      <c r="I222" s="247">
        <f t="shared" si="15"/>
        <v>0</v>
      </c>
      <c r="J222" s="247">
        <f t="shared" si="16"/>
        <v>0</v>
      </c>
      <c r="K222" s="116"/>
    </row>
    <row r="223" spans="1:11" s="10" customFormat="1" ht="12.75">
      <c r="A223" s="39">
        <f t="shared" si="13"/>
        <v>46</v>
      </c>
      <c r="B223" s="46">
        <v>16665</v>
      </c>
      <c r="C223" s="47"/>
      <c r="D223" s="126" t="s">
        <v>122</v>
      </c>
      <c r="E223" s="204">
        <v>1.45</v>
      </c>
      <c r="F223" s="62" t="s">
        <v>96</v>
      </c>
      <c r="G223" s="56">
        <v>68.666</v>
      </c>
      <c r="H223" s="246">
        <f t="shared" si="14"/>
        <v>81.026</v>
      </c>
      <c r="I223" s="247">
        <f t="shared" si="15"/>
        <v>0</v>
      </c>
      <c r="J223" s="247">
        <f t="shared" si="16"/>
        <v>0</v>
      </c>
      <c r="K223" s="116"/>
    </row>
    <row r="224" spans="1:11" s="10" customFormat="1" ht="12.75">
      <c r="A224" s="39">
        <f t="shared" si="13"/>
        <v>47</v>
      </c>
      <c r="B224" s="72"/>
      <c r="C224" s="35"/>
      <c r="D224" s="128" t="s">
        <v>583</v>
      </c>
      <c r="E224" s="204">
        <v>1.26</v>
      </c>
      <c r="F224" s="62" t="s">
        <v>96</v>
      </c>
      <c r="G224" s="56">
        <v>46.49</v>
      </c>
      <c r="H224" s="246">
        <f t="shared" si="14"/>
        <v>54.858</v>
      </c>
      <c r="I224" s="247">
        <f t="shared" si="15"/>
        <v>0</v>
      </c>
      <c r="J224" s="247">
        <f t="shared" si="16"/>
        <v>0</v>
      </c>
      <c r="K224" s="116"/>
    </row>
    <row r="225" spans="1:11" s="10" customFormat="1" ht="12.75">
      <c r="A225" s="39">
        <f t="shared" si="13"/>
        <v>48</v>
      </c>
      <c r="B225" s="50" t="s">
        <v>1143</v>
      </c>
      <c r="C225" s="37" t="s">
        <v>1297</v>
      </c>
      <c r="D225" s="169" t="s">
        <v>1144</v>
      </c>
      <c r="E225" s="204">
        <v>1.41</v>
      </c>
      <c r="F225" s="62" t="s">
        <v>96</v>
      </c>
      <c r="G225" s="56">
        <v>90.141</v>
      </c>
      <c r="H225" s="246">
        <f t="shared" si="14"/>
        <v>106.366</v>
      </c>
      <c r="I225" s="247">
        <f t="shared" si="15"/>
        <v>0</v>
      </c>
      <c r="J225" s="247">
        <f t="shared" si="16"/>
        <v>0</v>
      </c>
      <c r="K225" s="116"/>
    </row>
    <row r="226" spans="1:11" s="10" customFormat="1" ht="12.75">
      <c r="A226" s="39">
        <f t="shared" si="13"/>
        <v>49</v>
      </c>
      <c r="B226" s="50" t="s">
        <v>1145</v>
      </c>
      <c r="C226" s="37" t="s">
        <v>1298</v>
      </c>
      <c r="D226" s="169" t="s">
        <v>1146</v>
      </c>
      <c r="E226" s="204">
        <v>1.41</v>
      </c>
      <c r="F226" s="62" t="s">
        <v>96</v>
      </c>
      <c r="G226" s="56">
        <v>90.141</v>
      </c>
      <c r="H226" s="246">
        <f t="shared" si="14"/>
        <v>106.366</v>
      </c>
      <c r="I226" s="247">
        <f t="shared" si="15"/>
        <v>0</v>
      </c>
      <c r="J226" s="247">
        <f t="shared" si="16"/>
        <v>0</v>
      </c>
      <c r="K226" s="116"/>
    </row>
    <row r="227" spans="1:11" s="10" customFormat="1" ht="12.75">
      <c r="A227" s="39">
        <f t="shared" si="13"/>
        <v>50</v>
      </c>
      <c r="B227" s="50" t="s">
        <v>1147</v>
      </c>
      <c r="C227" s="35"/>
      <c r="D227" s="169" t="s">
        <v>1148</v>
      </c>
      <c r="E227" s="204">
        <v>1.41</v>
      </c>
      <c r="F227" s="62" t="s">
        <v>96</v>
      </c>
      <c r="G227" s="56">
        <v>90.141</v>
      </c>
      <c r="H227" s="246">
        <f t="shared" si="14"/>
        <v>106.366</v>
      </c>
      <c r="I227" s="247">
        <f t="shared" si="15"/>
        <v>0</v>
      </c>
      <c r="J227" s="247">
        <f t="shared" si="16"/>
        <v>0</v>
      </c>
      <c r="K227" s="116"/>
    </row>
    <row r="228" spans="1:11" s="10" customFormat="1" ht="12.75">
      <c r="A228" s="39">
        <f t="shared" si="13"/>
        <v>51</v>
      </c>
      <c r="B228" s="50" t="s">
        <v>1149</v>
      </c>
      <c r="C228" s="35"/>
      <c r="D228" s="169" t="s">
        <v>1150</v>
      </c>
      <c r="E228" s="204">
        <v>1.41</v>
      </c>
      <c r="F228" s="62" t="s">
        <v>96</v>
      </c>
      <c r="G228" s="56">
        <v>90.141</v>
      </c>
      <c r="H228" s="246">
        <f t="shared" si="14"/>
        <v>106.366</v>
      </c>
      <c r="I228" s="247">
        <f t="shared" si="15"/>
        <v>0</v>
      </c>
      <c r="J228" s="247">
        <f t="shared" si="16"/>
        <v>0</v>
      </c>
      <c r="K228" s="116"/>
    </row>
    <row r="229" spans="1:12" s="13" customFormat="1" ht="15">
      <c r="A229" s="57"/>
      <c r="B229" s="156"/>
      <c r="C229" s="264"/>
      <c r="D229" s="172" t="s">
        <v>819</v>
      </c>
      <c r="E229" s="203"/>
      <c r="F229" s="58"/>
      <c r="G229" s="104"/>
      <c r="H229" s="104"/>
      <c r="I229" s="104"/>
      <c r="J229" s="167"/>
      <c r="K229" s="116"/>
      <c r="L229" s="10"/>
    </row>
    <row r="230" spans="1:12" s="13" customFormat="1" ht="15">
      <c r="A230" s="45">
        <v>1</v>
      </c>
      <c r="B230" s="51" t="s">
        <v>1077</v>
      </c>
      <c r="C230" s="52"/>
      <c r="D230" s="128" t="s">
        <v>832</v>
      </c>
      <c r="E230" s="201"/>
      <c r="F230" s="62" t="s">
        <v>96</v>
      </c>
      <c r="G230" s="56">
        <v>191.767</v>
      </c>
      <c r="H230" s="246">
        <f t="shared" si="14"/>
        <v>226.285</v>
      </c>
      <c r="I230" s="247">
        <f t="shared" si="15"/>
        <v>0</v>
      </c>
      <c r="J230" s="247">
        <f t="shared" si="16"/>
        <v>0</v>
      </c>
      <c r="K230" s="116"/>
      <c r="L230" s="10"/>
    </row>
    <row r="231" spans="1:12" s="13" customFormat="1" ht="15">
      <c r="A231" s="39">
        <f aca="true" t="shared" si="17" ref="A231:A278">A230+1</f>
        <v>2</v>
      </c>
      <c r="B231" s="51">
        <v>17554</v>
      </c>
      <c r="C231" s="52"/>
      <c r="D231" s="128" t="s">
        <v>833</v>
      </c>
      <c r="E231" s="201">
        <v>14.5</v>
      </c>
      <c r="F231" s="62" t="s">
        <v>96</v>
      </c>
      <c r="G231" s="56">
        <v>212.832</v>
      </c>
      <c r="H231" s="246">
        <f t="shared" si="14"/>
        <v>251.142</v>
      </c>
      <c r="I231" s="247">
        <f t="shared" si="15"/>
        <v>0</v>
      </c>
      <c r="J231" s="247">
        <f t="shared" si="16"/>
        <v>0</v>
      </c>
      <c r="K231" s="116"/>
      <c r="L231" s="10"/>
    </row>
    <row r="232" spans="1:12" s="13" customFormat="1" ht="15">
      <c r="A232" s="39">
        <f t="shared" si="17"/>
        <v>3</v>
      </c>
      <c r="B232" s="51" t="s">
        <v>1093</v>
      </c>
      <c r="C232" s="52"/>
      <c r="D232" s="128" t="s">
        <v>833</v>
      </c>
      <c r="E232" s="201">
        <v>15.5</v>
      </c>
      <c r="F232" s="62" t="s">
        <v>96</v>
      </c>
      <c r="G232" s="56">
        <v>213.832</v>
      </c>
      <c r="H232" s="246">
        <f t="shared" si="14"/>
        <v>252.322</v>
      </c>
      <c r="I232" s="247">
        <f t="shared" si="15"/>
        <v>0</v>
      </c>
      <c r="J232" s="247">
        <f t="shared" si="16"/>
        <v>0</v>
      </c>
      <c r="K232" s="116"/>
      <c r="L232" s="10"/>
    </row>
    <row r="233" spans="1:12" s="7" customFormat="1" ht="12.75">
      <c r="A233" s="39">
        <f t="shared" si="17"/>
        <v>4</v>
      </c>
      <c r="B233" s="51">
        <v>17555</v>
      </c>
      <c r="C233" s="52"/>
      <c r="D233" s="128" t="s">
        <v>822</v>
      </c>
      <c r="E233" s="201">
        <v>17</v>
      </c>
      <c r="F233" s="62" t="s">
        <v>96</v>
      </c>
      <c r="G233" s="56">
        <v>237.434</v>
      </c>
      <c r="H233" s="246">
        <f t="shared" si="14"/>
        <v>280.172</v>
      </c>
      <c r="I233" s="247">
        <f t="shared" si="15"/>
        <v>0</v>
      </c>
      <c r="J233" s="247">
        <f t="shared" si="16"/>
        <v>0</v>
      </c>
      <c r="K233" s="116"/>
      <c r="L233" s="10"/>
    </row>
    <row r="234" spans="1:12" s="7" customFormat="1" ht="12.75">
      <c r="A234" s="39">
        <f t="shared" si="17"/>
        <v>5</v>
      </c>
      <c r="B234" s="51">
        <v>17556</v>
      </c>
      <c r="C234" s="52"/>
      <c r="D234" s="128" t="s">
        <v>834</v>
      </c>
      <c r="E234" s="201">
        <v>22</v>
      </c>
      <c r="F234" s="62" t="s">
        <v>96</v>
      </c>
      <c r="G234" s="56">
        <v>283.118</v>
      </c>
      <c r="H234" s="246">
        <f t="shared" si="14"/>
        <v>334.079</v>
      </c>
      <c r="I234" s="247">
        <f t="shared" si="15"/>
        <v>0</v>
      </c>
      <c r="J234" s="247">
        <f t="shared" si="16"/>
        <v>0</v>
      </c>
      <c r="K234" s="116"/>
      <c r="L234" s="10"/>
    </row>
    <row r="235" spans="1:12" s="13" customFormat="1" ht="22.5">
      <c r="A235" s="39">
        <f t="shared" si="17"/>
        <v>6</v>
      </c>
      <c r="B235" s="51">
        <v>17830</v>
      </c>
      <c r="C235" s="52" t="s">
        <v>729</v>
      </c>
      <c r="D235" s="128" t="s">
        <v>369</v>
      </c>
      <c r="E235" s="201">
        <v>19</v>
      </c>
      <c r="F235" s="49" t="s">
        <v>96</v>
      </c>
      <c r="G235" s="56">
        <v>263.153</v>
      </c>
      <c r="H235" s="246">
        <f t="shared" si="14"/>
        <v>310.521</v>
      </c>
      <c r="I235" s="247">
        <f t="shared" si="15"/>
        <v>0</v>
      </c>
      <c r="J235" s="247">
        <f t="shared" si="16"/>
        <v>0</v>
      </c>
      <c r="K235" s="116"/>
      <c r="L235" s="10"/>
    </row>
    <row r="236" spans="1:12" s="13" customFormat="1" ht="15">
      <c r="A236" s="39">
        <f t="shared" si="17"/>
        <v>7</v>
      </c>
      <c r="B236" s="51">
        <v>17831</v>
      </c>
      <c r="C236" s="52" t="s">
        <v>730</v>
      </c>
      <c r="D236" s="128" t="s">
        <v>370</v>
      </c>
      <c r="E236" s="201">
        <v>24</v>
      </c>
      <c r="F236" s="49" t="s">
        <v>96</v>
      </c>
      <c r="G236" s="56">
        <v>320.475</v>
      </c>
      <c r="H236" s="246">
        <f t="shared" si="14"/>
        <v>378.161</v>
      </c>
      <c r="I236" s="247">
        <f t="shared" si="15"/>
        <v>0</v>
      </c>
      <c r="J236" s="247">
        <f t="shared" si="16"/>
        <v>0</v>
      </c>
      <c r="K236" s="116"/>
      <c r="L236" s="10"/>
    </row>
    <row r="237" spans="1:12" s="13" customFormat="1" ht="15">
      <c r="A237" s="39">
        <f t="shared" si="17"/>
        <v>8</v>
      </c>
      <c r="B237" s="51">
        <v>17832</v>
      </c>
      <c r="C237" s="52"/>
      <c r="D237" s="128" t="s">
        <v>821</v>
      </c>
      <c r="E237" s="201"/>
      <c r="F237" s="62" t="s">
        <v>96</v>
      </c>
      <c r="G237" s="56">
        <v>284.275</v>
      </c>
      <c r="H237" s="246">
        <f t="shared" si="14"/>
        <v>335.445</v>
      </c>
      <c r="I237" s="247">
        <f t="shared" si="15"/>
        <v>0</v>
      </c>
      <c r="J237" s="247">
        <f t="shared" si="16"/>
        <v>0</v>
      </c>
      <c r="K237" s="116"/>
      <c r="L237" s="10"/>
    </row>
    <row r="238" spans="1:12" s="13" customFormat="1" ht="15">
      <c r="A238" s="39">
        <f t="shared" si="17"/>
        <v>9</v>
      </c>
      <c r="B238" s="51">
        <v>17930</v>
      </c>
      <c r="C238" s="52"/>
      <c r="D238" s="128" t="s">
        <v>835</v>
      </c>
      <c r="E238" s="201"/>
      <c r="F238" s="62" t="s">
        <v>96</v>
      </c>
      <c r="G238" s="56">
        <v>172.249</v>
      </c>
      <c r="H238" s="246">
        <f t="shared" si="14"/>
        <v>203.254</v>
      </c>
      <c r="I238" s="247">
        <f t="shared" si="15"/>
        <v>0</v>
      </c>
      <c r="J238" s="247">
        <f t="shared" si="16"/>
        <v>0</v>
      </c>
      <c r="K238" s="116"/>
      <c r="L238" s="10"/>
    </row>
    <row r="239" spans="1:12" s="13" customFormat="1" ht="15">
      <c r="A239" s="39">
        <f t="shared" si="17"/>
        <v>10</v>
      </c>
      <c r="B239" s="51">
        <v>18131</v>
      </c>
      <c r="C239" s="52"/>
      <c r="D239" s="128" t="s">
        <v>857</v>
      </c>
      <c r="E239" s="201"/>
      <c r="F239" s="62" t="s">
        <v>96</v>
      </c>
      <c r="G239" s="56">
        <v>244.153</v>
      </c>
      <c r="H239" s="246">
        <f t="shared" si="14"/>
        <v>288.101</v>
      </c>
      <c r="I239" s="247">
        <f t="shared" si="15"/>
        <v>0</v>
      </c>
      <c r="J239" s="247">
        <f t="shared" si="16"/>
        <v>0</v>
      </c>
      <c r="K239" s="116"/>
      <c r="L239" s="10"/>
    </row>
    <row r="240" spans="1:12" s="7" customFormat="1" ht="12.75">
      <c r="A240" s="39">
        <f t="shared" si="17"/>
        <v>11</v>
      </c>
      <c r="B240" s="51">
        <v>18382</v>
      </c>
      <c r="C240" s="52"/>
      <c r="D240" s="128" t="s">
        <v>858</v>
      </c>
      <c r="E240" s="201"/>
      <c r="F240" s="62" t="s">
        <v>96</v>
      </c>
      <c r="G240" s="56">
        <v>238.592</v>
      </c>
      <c r="H240" s="246">
        <f t="shared" si="14"/>
        <v>281.539</v>
      </c>
      <c r="I240" s="247">
        <f t="shared" si="15"/>
        <v>0</v>
      </c>
      <c r="J240" s="247">
        <f t="shared" si="16"/>
        <v>0</v>
      </c>
      <c r="K240" s="116"/>
      <c r="L240" s="10"/>
    </row>
    <row r="241" spans="1:12" s="7" customFormat="1" ht="22.5">
      <c r="A241" s="39">
        <f t="shared" si="17"/>
        <v>12</v>
      </c>
      <c r="B241" s="51">
        <v>18644</v>
      </c>
      <c r="C241" s="52"/>
      <c r="D241" s="128" t="s">
        <v>836</v>
      </c>
      <c r="E241" s="201">
        <v>24</v>
      </c>
      <c r="F241" s="62" t="s">
        <v>96</v>
      </c>
      <c r="G241" s="56">
        <v>321.634</v>
      </c>
      <c r="H241" s="246">
        <f t="shared" si="14"/>
        <v>379.528</v>
      </c>
      <c r="I241" s="247">
        <f t="shared" si="15"/>
        <v>0</v>
      </c>
      <c r="J241" s="247">
        <f t="shared" si="16"/>
        <v>0</v>
      </c>
      <c r="K241" s="116"/>
      <c r="L241" s="10"/>
    </row>
    <row r="242" spans="1:12" s="7" customFormat="1" ht="22.5">
      <c r="A242" s="39">
        <f t="shared" si="17"/>
        <v>13</v>
      </c>
      <c r="B242" s="51">
        <v>18681</v>
      </c>
      <c r="C242" s="52" t="s">
        <v>841</v>
      </c>
      <c r="D242" s="130" t="s">
        <v>372</v>
      </c>
      <c r="E242" s="201">
        <v>17</v>
      </c>
      <c r="F242" s="53" t="s">
        <v>96</v>
      </c>
      <c r="G242" s="56">
        <v>210.475</v>
      </c>
      <c r="H242" s="246">
        <f t="shared" si="14"/>
        <v>248.361</v>
      </c>
      <c r="I242" s="247">
        <f t="shared" si="15"/>
        <v>0</v>
      </c>
      <c r="J242" s="247">
        <f t="shared" si="16"/>
        <v>0</v>
      </c>
      <c r="K242" s="116"/>
      <c r="L242" s="10"/>
    </row>
    <row r="243" spans="1:12" s="7" customFormat="1" ht="22.5">
      <c r="A243" s="39">
        <f t="shared" si="17"/>
        <v>14</v>
      </c>
      <c r="B243" s="51">
        <v>18749</v>
      </c>
      <c r="C243" s="52"/>
      <c r="D243" s="130" t="s">
        <v>855</v>
      </c>
      <c r="E243" s="201">
        <v>18</v>
      </c>
      <c r="F243" s="53" t="s">
        <v>96</v>
      </c>
      <c r="G243" s="56">
        <v>222.876</v>
      </c>
      <c r="H243" s="246">
        <f t="shared" si="14"/>
        <v>262.994</v>
      </c>
      <c r="I243" s="247">
        <f t="shared" si="15"/>
        <v>0</v>
      </c>
      <c r="J243" s="247">
        <f t="shared" si="16"/>
        <v>0</v>
      </c>
      <c r="K243" s="116"/>
      <c r="L243" s="10"/>
    </row>
    <row r="244" spans="1:12" s="7" customFormat="1" ht="22.5">
      <c r="A244" s="39">
        <f t="shared" si="17"/>
        <v>15</v>
      </c>
      <c r="B244" s="51">
        <v>18751</v>
      </c>
      <c r="C244" s="52"/>
      <c r="D244" s="130" t="s">
        <v>311</v>
      </c>
      <c r="E244" s="201">
        <v>20</v>
      </c>
      <c r="F244" s="53" t="s">
        <v>96</v>
      </c>
      <c r="G244" s="56">
        <v>264.076</v>
      </c>
      <c r="H244" s="246">
        <f t="shared" si="14"/>
        <v>311.61</v>
      </c>
      <c r="I244" s="247">
        <f t="shared" si="15"/>
        <v>0</v>
      </c>
      <c r="J244" s="247">
        <f t="shared" si="16"/>
        <v>0</v>
      </c>
      <c r="K244" s="116"/>
      <c r="L244" s="10"/>
    </row>
    <row r="245" spans="1:12" s="7" customFormat="1" ht="22.5">
      <c r="A245" s="39">
        <f t="shared" si="17"/>
        <v>16</v>
      </c>
      <c r="B245" s="51">
        <v>18979</v>
      </c>
      <c r="C245" s="52" t="s">
        <v>727</v>
      </c>
      <c r="D245" s="130" t="s">
        <v>533</v>
      </c>
      <c r="E245" s="201">
        <v>14</v>
      </c>
      <c r="F245" s="53" t="s">
        <v>96</v>
      </c>
      <c r="G245" s="56">
        <v>206.649</v>
      </c>
      <c r="H245" s="246">
        <f t="shared" si="14"/>
        <v>243.846</v>
      </c>
      <c r="I245" s="247">
        <f t="shared" si="15"/>
        <v>0</v>
      </c>
      <c r="J245" s="247">
        <f t="shared" si="16"/>
        <v>0</v>
      </c>
      <c r="K245" s="116"/>
      <c r="L245" s="10"/>
    </row>
    <row r="246" spans="1:12" s="13" customFormat="1" ht="22.5">
      <c r="A246" s="39">
        <f t="shared" si="17"/>
        <v>17</v>
      </c>
      <c r="B246" s="51" t="s">
        <v>532</v>
      </c>
      <c r="C246" s="52" t="s">
        <v>727</v>
      </c>
      <c r="D246" s="130" t="s">
        <v>534</v>
      </c>
      <c r="E246" s="201">
        <v>14</v>
      </c>
      <c r="F246" s="53" t="s">
        <v>96</v>
      </c>
      <c r="G246" s="56">
        <v>206.649</v>
      </c>
      <c r="H246" s="246">
        <f t="shared" si="14"/>
        <v>243.846</v>
      </c>
      <c r="I246" s="247">
        <f t="shared" si="15"/>
        <v>0</v>
      </c>
      <c r="J246" s="247">
        <f t="shared" si="16"/>
        <v>0</v>
      </c>
      <c r="K246" s="116"/>
      <c r="L246" s="10"/>
    </row>
    <row r="247" spans="1:12" s="7" customFormat="1" ht="22.5">
      <c r="A247" s="39">
        <f t="shared" si="17"/>
        <v>18</v>
      </c>
      <c r="B247" s="51">
        <v>19089</v>
      </c>
      <c r="C247" s="54" t="s">
        <v>728</v>
      </c>
      <c r="D247" s="130" t="s">
        <v>731</v>
      </c>
      <c r="E247" s="201">
        <v>17</v>
      </c>
      <c r="F247" s="53" t="s">
        <v>96</v>
      </c>
      <c r="G247" s="56">
        <v>210.157</v>
      </c>
      <c r="H247" s="246">
        <f t="shared" si="14"/>
        <v>247.985</v>
      </c>
      <c r="I247" s="247">
        <f t="shared" si="15"/>
        <v>0</v>
      </c>
      <c r="J247" s="247">
        <f t="shared" si="16"/>
        <v>0</v>
      </c>
      <c r="K247" s="116"/>
      <c r="L247" s="10"/>
    </row>
    <row r="248" spans="1:12" s="7" customFormat="1" ht="22.5">
      <c r="A248" s="39">
        <f t="shared" si="17"/>
        <v>19</v>
      </c>
      <c r="B248" s="155">
        <v>19248</v>
      </c>
      <c r="C248" s="54"/>
      <c r="D248" s="130" t="s">
        <v>732</v>
      </c>
      <c r="E248" s="201">
        <v>19</v>
      </c>
      <c r="F248" s="53" t="s">
        <v>96</v>
      </c>
      <c r="G248" s="56">
        <v>227.519</v>
      </c>
      <c r="H248" s="246">
        <f t="shared" si="14"/>
        <v>268.472</v>
      </c>
      <c r="I248" s="247">
        <f t="shared" si="15"/>
        <v>0</v>
      </c>
      <c r="J248" s="247">
        <f t="shared" si="16"/>
        <v>0</v>
      </c>
      <c r="K248" s="116"/>
      <c r="L248" s="10"/>
    </row>
    <row r="249" spans="1:12" s="13" customFormat="1" ht="22.5">
      <c r="A249" s="39">
        <f t="shared" si="17"/>
        <v>20</v>
      </c>
      <c r="B249" s="155">
        <v>19249</v>
      </c>
      <c r="C249" s="54" t="s">
        <v>735</v>
      </c>
      <c r="D249" s="130" t="s">
        <v>733</v>
      </c>
      <c r="E249" s="201">
        <v>19</v>
      </c>
      <c r="F249" s="53" t="s">
        <v>96</v>
      </c>
      <c r="G249" s="56">
        <v>227.519</v>
      </c>
      <c r="H249" s="246">
        <f t="shared" si="14"/>
        <v>268.472</v>
      </c>
      <c r="I249" s="247">
        <f t="shared" si="15"/>
        <v>0</v>
      </c>
      <c r="J249" s="247">
        <f t="shared" si="16"/>
        <v>0</v>
      </c>
      <c r="K249" s="116"/>
      <c r="L249" s="10"/>
    </row>
    <row r="250" spans="1:12" s="7" customFormat="1" ht="12.75">
      <c r="A250" s="39">
        <f t="shared" si="17"/>
        <v>21</v>
      </c>
      <c r="B250" s="51">
        <v>19250</v>
      </c>
      <c r="C250" s="52"/>
      <c r="D250" s="128" t="s">
        <v>737</v>
      </c>
      <c r="E250" s="201">
        <v>24</v>
      </c>
      <c r="F250" s="62" t="s">
        <v>96</v>
      </c>
      <c r="G250" s="56">
        <v>290.747</v>
      </c>
      <c r="H250" s="246">
        <f t="shared" si="14"/>
        <v>343.081</v>
      </c>
      <c r="I250" s="247">
        <f t="shared" si="15"/>
        <v>0</v>
      </c>
      <c r="J250" s="247">
        <f t="shared" si="16"/>
        <v>0</v>
      </c>
      <c r="K250" s="116"/>
      <c r="L250" s="10"/>
    </row>
    <row r="251" spans="1:12" s="7" customFormat="1" ht="24">
      <c r="A251" s="39">
        <f t="shared" si="17"/>
        <v>22</v>
      </c>
      <c r="B251" s="51" t="s">
        <v>1078</v>
      </c>
      <c r="C251" s="54"/>
      <c r="D251" s="36" t="s">
        <v>734</v>
      </c>
      <c r="E251" s="201">
        <v>17</v>
      </c>
      <c r="F251" s="53" t="s">
        <v>96</v>
      </c>
      <c r="G251" s="56">
        <v>210.157</v>
      </c>
      <c r="H251" s="246">
        <f t="shared" si="14"/>
        <v>247.985</v>
      </c>
      <c r="I251" s="247">
        <f t="shared" si="15"/>
        <v>0</v>
      </c>
      <c r="J251" s="247">
        <f t="shared" si="16"/>
        <v>0</v>
      </c>
      <c r="K251" s="116"/>
      <c r="L251" s="10"/>
    </row>
    <row r="252" spans="1:12" s="13" customFormat="1" ht="15">
      <c r="A252" s="39">
        <f t="shared" si="17"/>
        <v>23</v>
      </c>
      <c r="B252" s="51">
        <v>19378</v>
      </c>
      <c r="C252" s="54" t="s">
        <v>798</v>
      </c>
      <c r="D252" s="36" t="s">
        <v>797</v>
      </c>
      <c r="E252" s="201">
        <v>17</v>
      </c>
      <c r="F252" s="53" t="s">
        <v>96</v>
      </c>
      <c r="G252" s="56">
        <v>245.79</v>
      </c>
      <c r="H252" s="246">
        <f t="shared" si="14"/>
        <v>290.032</v>
      </c>
      <c r="I252" s="247">
        <f t="shared" si="15"/>
        <v>0</v>
      </c>
      <c r="J252" s="247">
        <f t="shared" si="16"/>
        <v>0</v>
      </c>
      <c r="K252" s="116"/>
      <c r="L252" s="10"/>
    </row>
    <row r="253" spans="1:12" s="13" customFormat="1" ht="22.5">
      <c r="A253" s="39">
        <f t="shared" si="17"/>
        <v>24</v>
      </c>
      <c r="B253" s="190" t="s">
        <v>1245</v>
      </c>
      <c r="C253" s="52"/>
      <c r="D253" s="317" t="s">
        <v>1256</v>
      </c>
      <c r="E253" s="201">
        <v>17</v>
      </c>
      <c r="F253" s="62" t="s">
        <v>96</v>
      </c>
      <c r="G253" s="56">
        <v>218.052</v>
      </c>
      <c r="H253" s="246">
        <f t="shared" si="14"/>
        <v>257.301</v>
      </c>
      <c r="I253" s="247">
        <f t="shared" si="15"/>
        <v>0</v>
      </c>
      <c r="J253" s="247">
        <f t="shared" si="16"/>
        <v>0</v>
      </c>
      <c r="K253" s="116"/>
      <c r="L253" s="10"/>
    </row>
    <row r="254" spans="1:12" s="13" customFormat="1" ht="22.5">
      <c r="A254" s="39">
        <f t="shared" si="17"/>
        <v>25</v>
      </c>
      <c r="B254" s="35" t="s">
        <v>1246</v>
      </c>
      <c r="C254" s="52"/>
      <c r="D254" s="317" t="s">
        <v>1257</v>
      </c>
      <c r="E254" s="201">
        <v>19</v>
      </c>
      <c r="F254" s="62" t="s">
        <v>96</v>
      </c>
      <c r="G254" s="56">
        <v>233.193</v>
      </c>
      <c r="H254" s="246">
        <f t="shared" si="14"/>
        <v>275.168</v>
      </c>
      <c r="I254" s="247">
        <f t="shared" si="15"/>
        <v>0</v>
      </c>
      <c r="J254" s="247">
        <f t="shared" si="16"/>
        <v>0</v>
      </c>
      <c r="K254" s="116"/>
      <c r="L254" s="10"/>
    </row>
    <row r="255" spans="1:12" s="13" customFormat="1" ht="22.5">
      <c r="A255" s="39">
        <f t="shared" si="17"/>
        <v>26</v>
      </c>
      <c r="B255" s="35" t="s">
        <v>1247</v>
      </c>
      <c r="C255" s="52"/>
      <c r="D255" s="318" t="s">
        <v>1258</v>
      </c>
      <c r="E255" s="201"/>
      <c r="F255" s="62" t="s">
        <v>96</v>
      </c>
      <c r="G255" s="56">
        <v>227.837</v>
      </c>
      <c r="H255" s="246">
        <f t="shared" si="14"/>
        <v>268.848</v>
      </c>
      <c r="I255" s="247">
        <f t="shared" si="15"/>
        <v>0</v>
      </c>
      <c r="J255" s="247">
        <f t="shared" si="16"/>
        <v>0</v>
      </c>
      <c r="K255" s="116"/>
      <c r="L255" s="10"/>
    </row>
    <row r="256" spans="1:12" s="13" customFormat="1" ht="22.5">
      <c r="A256" s="39">
        <f t="shared" si="17"/>
        <v>27</v>
      </c>
      <c r="B256" s="35" t="s">
        <v>1248</v>
      </c>
      <c r="C256" s="52"/>
      <c r="D256" s="318" t="s">
        <v>1259</v>
      </c>
      <c r="E256" s="201"/>
      <c r="F256" s="62" t="s">
        <v>96</v>
      </c>
      <c r="G256" s="56">
        <v>204.148</v>
      </c>
      <c r="H256" s="246">
        <f t="shared" si="14"/>
        <v>240.895</v>
      </c>
      <c r="I256" s="247">
        <f t="shared" si="15"/>
        <v>0</v>
      </c>
      <c r="J256" s="247">
        <f t="shared" si="16"/>
        <v>0</v>
      </c>
      <c r="K256" s="116"/>
      <c r="L256" s="10"/>
    </row>
    <row r="257" spans="1:12" s="13" customFormat="1" ht="22.5">
      <c r="A257" s="39">
        <f t="shared" si="17"/>
        <v>28</v>
      </c>
      <c r="B257" s="157" t="s">
        <v>861</v>
      </c>
      <c r="C257" s="286"/>
      <c r="D257" s="128" t="s">
        <v>862</v>
      </c>
      <c r="E257" s="201"/>
      <c r="F257" s="62" t="s">
        <v>96</v>
      </c>
      <c r="G257" s="56">
        <v>203.83</v>
      </c>
      <c r="H257" s="246">
        <f t="shared" si="14"/>
        <v>240.519</v>
      </c>
      <c r="I257" s="247">
        <f t="shared" si="15"/>
        <v>0</v>
      </c>
      <c r="J257" s="247">
        <f t="shared" si="16"/>
        <v>0</v>
      </c>
      <c r="K257" s="116"/>
      <c r="L257" s="10"/>
    </row>
    <row r="258" spans="1:12" s="13" customFormat="1" ht="22.5">
      <c r="A258" s="39">
        <f t="shared" si="17"/>
        <v>29</v>
      </c>
      <c r="B258" s="35" t="s">
        <v>1249</v>
      </c>
      <c r="C258" s="52"/>
      <c r="D258" s="318" t="s">
        <v>1260</v>
      </c>
      <c r="E258" s="201"/>
      <c r="F258" s="62" t="s">
        <v>96</v>
      </c>
      <c r="G258" s="56">
        <v>210.475</v>
      </c>
      <c r="H258" s="246">
        <f t="shared" si="14"/>
        <v>248.361</v>
      </c>
      <c r="I258" s="247">
        <f t="shared" si="15"/>
        <v>0</v>
      </c>
      <c r="J258" s="247">
        <f t="shared" si="16"/>
        <v>0</v>
      </c>
      <c r="K258" s="116"/>
      <c r="L258" s="10"/>
    </row>
    <row r="259" spans="1:12" s="7" customFormat="1" ht="22.5">
      <c r="A259" s="39">
        <f t="shared" si="17"/>
        <v>30</v>
      </c>
      <c r="B259" s="35" t="s">
        <v>1250</v>
      </c>
      <c r="C259" s="52"/>
      <c r="D259" s="318" t="s">
        <v>1261</v>
      </c>
      <c r="E259" s="201">
        <v>19</v>
      </c>
      <c r="F259" s="62" t="s">
        <v>96</v>
      </c>
      <c r="G259" s="56">
        <v>227.837</v>
      </c>
      <c r="H259" s="246">
        <f t="shared" si="14"/>
        <v>268.848</v>
      </c>
      <c r="I259" s="247">
        <f t="shared" si="15"/>
        <v>0</v>
      </c>
      <c r="J259" s="247">
        <f t="shared" si="16"/>
        <v>0</v>
      </c>
      <c r="K259" s="116"/>
      <c r="L259" s="10"/>
    </row>
    <row r="260" spans="1:12" s="7" customFormat="1" ht="22.5">
      <c r="A260" s="39">
        <f t="shared" si="17"/>
        <v>31</v>
      </c>
      <c r="B260" s="37" t="s">
        <v>1251</v>
      </c>
      <c r="C260" s="52"/>
      <c r="D260" s="318" t="s">
        <v>1262</v>
      </c>
      <c r="E260" s="201">
        <v>17</v>
      </c>
      <c r="F260" s="62" t="s">
        <v>96</v>
      </c>
      <c r="G260" s="56">
        <v>210.475</v>
      </c>
      <c r="H260" s="246">
        <f t="shared" si="14"/>
        <v>248.361</v>
      </c>
      <c r="I260" s="247">
        <f t="shared" si="15"/>
        <v>0</v>
      </c>
      <c r="J260" s="247">
        <f t="shared" si="16"/>
        <v>0</v>
      </c>
      <c r="K260" s="116"/>
      <c r="L260" s="10"/>
    </row>
    <row r="261" spans="1:12" s="7" customFormat="1" ht="22.5">
      <c r="A261" s="39">
        <f t="shared" si="17"/>
        <v>32</v>
      </c>
      <c r="B261" s="37" t="s">
        <v>1252</v>
      </c>
      <c r="C261" s="52"/>
      <c r="D261" s="319" t="s">
        <v>1263</v>
      </c>
      <c r="E261" s="201">
        <v>13</v>
      </c>
      <c r="F261" s="62" t="s">
        <v>96</v>
      </c>
      <c r="G261" s="56">
        <v>169.047</v>
      </c>
      <c r="H261" s="246">
        <f t="shared" si="14"/>
        <v>199.475</v>
      </c>
      <c r="I261" s="247">
        <f t="shared" si="15"/>
        <v>0</v>
      </c>
      <c r="J261" s="247">
        <f t="shared" si="16"/>
        <v>0</v>
      </c>
      <c r="K261" s="116"/>
      <c r="L261" s="10"/>
    </row>
    <row r="262" spans="1:12" s="26" customFormat="1" ht="22.5">
      <c r="A262" s="39">
        <f t="shared" si="17"/>
        <v>33</v>
      </c>
      <c r="B262" s="157" t="s">
        <v>859</v>
      </c>
      <c r="C262" s="54"/>
      <c r="D262" s="128" t="s">
        <v>860</v>
      </c>
      <c r="E262" s="201"/>
      <c r="F262" s="62" t="s">
        <v>96</v>
      </c>
      <c r="G262" s="56">
        <v>168.73</v>
      </c>
      <c r="H262" s="246">
        <f t="shared" si="14"/>
        <v>199.101</v>
      </c>
      <c r="I262" s="247">
        <f t="shared" si="15"/>
        <v>0</v>
      </c>
      <c r="J262" s="247">
        <f t="shared" si="16"/>
        <v>0</v>
      </c>
      <c r="K262" s="116"/>
      <c r="L262" s="10"/>
    </row>
    <row r="263" spans="1:12" s="7" customFormat="1" ht="12.75">
      <c r="A263" s="39">
        <f t="shared" si="17"/>
        <v>34</v>
      </c>
      <c r="B263" s="51" t="s">
        <v>843</v>
      </c>
      <c r="C263" s="52" t="s">
        <v>820</v>
      </c>
      <c r="D263" s="130" t="s">
        <v>582</v>
      </c>
      <c r="E263" s="205">
        <v>26</v>
      </c>
      <c r="F263" s="62" t="s">
        <v>96</v>
      </c>
      <c r="G263" s="56">
        <v>350.114</v>
      </c>
      <c r="H263" s="246">
        <f t="shared" si="14"/>
        <v>413.135</v>
      </c>
      <c r="I263" s="247">
        <f t="shared" si="15"/>
        <v>0</v>
      </c>
      <c r="J263" s="247">
        <f t="shared" si="16"/>
        <v>0</v>
      </c>
      <c r="K263" s="116"/>
      <c r="L263" s="10"/>
    </row>
    <row r="264" spans="1:12" s="7" customFormat="1" ht="22.5">
      <c r="A264" s="39">
        <f t="shared" si="17"/>
        <v>35</v>
      </c>
      <c r="B264" s="35" t="s">
        <v>1253</v>
      </c>
      <c r="C264" s="52"/>
      <c r="D264" s="317" t="s">
        <v>1264</v>
      </c>
      <c r="E264" s="201">
        <v>17</v>
      </c>
      <c r="F264" s="62" t="s">
        <v>96</v>
      </c>
      <c r="G264" s="56">
        <v>220.269</v>
      </c>
      <c r="H264" s="246">
        <f aca="true" t="shared" si="18" ref="H264:H278">G264*1.18</f>
        <v>259.917</v>
      </c>
      <c r="I264" s="247">
        <f aca="true" t="shared" si="19" ref="I264:I278">H264*I$9</f>
        <v>0</v>
      </c>
      <c r="J264" s="247">
        <f aca="true" t="shared" si="20" ref="J264:J278">I264-I264*J$9</f>
        <v>0</v>
      </c>
      <c r="K264" s="116"/>
      <c r="L264" s="10"/>
    </row>
    <row r="265" spans="1:12" s="13" customFormat="1" ht="22.5">
      <c r="A265" s="39">
        <f t="shared" si="17"/>
        <v>36</v>
      </c>
      <c r="B265" s="316" t="s">
        <v>1254</v>
      </c>
      <c r="C265" s="52"/>
      <c r="D265" s="299" t="s">
        <v>1265</v>
      </c>
      <c r="E265" s="201">
        <v>17</v>
      </c>
      <c r="F265" s="62" t="s">
        <v>96</v>
      </c>
      <c r="G265" s="56">
        <v>220.269</v>
      </c>
      <c r="H265" s="246">
        <f t="shared" si="18"/>
        <v>259.917</v>
      </c>
      <c r="I265" s="247">
        <f t="shared" si="19"/>
        <v>0</v>
      </c>
      <c r="J265" s="247">
        <f t="shared" si="20"/>
        <v>0</v>
      </c>
      <c r="K265" s="116"/>
      <c r="L265" s="10"/>
    </row>
    <row r="266" spans="1:12" s="13" customFormat="1" ht="22.5">
      <c r="A266" s="39">
        <f t="shared" si="17"/>
        <v>37</v>
      </c>
      <c r="B266" s="35" t="s">
        <v>1255</v>
      </c>
      <c r="C266" s="52"/>
      <c r="D266" s="320" t="s">
        <v>1266</v>
      </c>
      <c r="E266" s="201"/>
      <c r="F266" s="62" t="s">
        <v>96</v>
      </c>
      <c r="G266" s="56">
        <v>209.008</v>
      </c>
      <c r="H266" s="246">
        <f t="shared" si="18"/>
        <v>246.629</v>
      </c>
      <c r="I266" s="247">
        <f t="shared" si="19"/>
        <v>0</v>
      </c>
      <c r="J266" s="247">
        <f t="shared" si="20"/>
        <v>0</v>
      </c>
      <c r="K266" s="116"/>
      <c r="L266" s="10"/>
    </row>
    <row r="267" spans="1:12" s="13" customFormat="1" ht="22.5">
      <c r="A267" s="39">
        <f t="shared" si="17"/>
        <v>38</v>
      </c>
      <c r="B267" s="158" t="s">
        <v>863</v>
      </c>
      <c r="C267" s="286"/>
      <c r="D267" s="128" t="s">
        <v>864</v>
      </c>
      <c r="E267" s="201"/>
      <c r="F267" s="62" t="s">
        <v>96</v>
      </c>
      <c r="G267" s="56">
        <v>208.69</v>
      </c>
      <c r="H267" s="246">
        <f t="shared" si="18"/>
        <v>246.254</v>
      </c>
      <c r="I267" s="247">
        <f t="shared" si="19"/>
        <v>0</v>
      </c>
      <c r="J267" s="247">
        <f t="shared" si="20"/>
        <v>0</v>
      </c>
      <c r="K267" s="116"/>
      <c r="L267" s="10"/>
    </row>
    <row r="268" spans="1:12" s="13" customFormat="1" ht="22.5">
      <c r="A268" s="39">
        <f t="shared" si="17"/>
        <v>39</v>
      </c>
      <c r="B268" s="51" t="s">
        <v>844</v>
      </c>
      <c r="C268" s="52"/>
      <c r="D268" s="128" t="s">
        <v>865</v>
      </c>
      <c r="E268" s="201"/>
      <c r="F268" s="62" t="s">
        <v>96</v>
      </c>
      <c r="G268" s="56">
        <v>230</v>
      </c>
      <c r="H268" s="246">
        <f t="shared" si="18"/>
        <v>271.4</v>
      </c>
      <c r="I268" s="247">
        <f t="shared" si="19"/>
        <v>0</v>
      </c>
      <c r="J268" s="247">
        <f t="shared" si="20"/>
        <v>0</v>
      </c>
      <c r="K268" s="116"/>
      <c r="L268" s="10"/>
    </row>
    <row r="269" spans="1:12" s="13" customFormat="1" ht="22.5">
      <c r="A269" s="39">
        <f t="shared" si="17"/>
        <v>40</v>
      </c>
      <c r="B269" s="51" t="s">
        <v>830</v>
      </c>
      <c r="C269" s="52"/>
      <c r="D269" s="128" t="s">
        <v>837</v>
      </c>
      <c r="E269" s="201"/>
      <c r="F269" s="62" t="s">
        <v>96</v>
      </c>
      <c r="G269" s="56">
        <v>339.684</v>
      </c>
      <c r="H269" s="246">
        <f t="shared" si="18"/>
        <v>400.827</v>
      </c>
      <c r="I269" s="247">
        <f t="shared" si="19"/>
        <v>0</v>
      </c>
      <c r="J269" s="247">
        <f t="shared" si="20"/>
        <v>0</v>
      </c>
      <c r="K269" s="116"/>
      <c r="L269" s="10"/>
    </row>
    <row r="270" spans="1:12" s="13" customFormat="1" ht="22.5">
      <c r="A270" s="39">
        <f t="shared" si="17"/>
        <v>41</v>
      </c>
      <c r="B270" s="51" t="s">
        <v>831</v>
      </c>
      <c r="C270" s="52"/>
      <c r="D270" s="128" t="s">
        <v>838</v>
      </c>
      <c r="E270" s="201"/>
      <c r="F270" s="62" t="s">
        <v>96</v>
      </c>
      <c r="G270" s="56">
        <v>339.684</v>
      </c>
      <c r="H270" s="246">
        <f t="shared" si="18"/>
        <v>400.827</v>
      </c>
      <c r="I270" s="247">
        <f t="shared" si="19"/>
        <v>0</v>
      </c>
      <c r="J270" s="247">
        <f t="shared" si="20"/>
        <v>0</v>
      </c>
      <c r="K270" s="116"/>
      <c r="L270" s="10"/>
    </row>
    <row r="271" spans="1:12" s="8" customFormat="1" ht="22.5">
      <c r="A271" s="39">
        <f t="shared" si="17"/>
        <v>42</v>
      </c>
      <c r="B271" s="51" t="s">
        <v>917</v>
      </c>
      <c r="C271" s="52"/>
      <c r="D271" s="128" t="s">
        <v>918</v>
      </c>
      <c r="E271" s="201">
        <v>17</v>
      </c>
      <c r="F271" s="62" t="s">
        <v>96</v>
      </c>
      <c r="G271" s="56">
        <v>210.475</v>
      </c>
      <c r="H271" s="246">
        <f t="shared" si="18"/>
        <v>248.361</v>
      </c>
      <c r="I271" s="247">
        <f t="shared" si="19"/>
        <v>0</v>
      </c>
      <c r="J271" s="247">
        <f t="shared" si="20"/>
        <v>0</v>
      </c>
      <c r="K271" s="116"/>
      <c r="L271" s="10"/>
    </row>
    <row r="272" spans="1:12" s="8" customFormat="1" ht="12.75">
      <c r="A272" s="39">
        <f t="shared" si="17"/>
        <v>43</v>
      </c>
      <c r="B272" s="68">
        <v>53260</v>
      </c>
      <c r="C272" s="52"/>
      <c r="D272" s="168" t="s">
        <v>1094</v>
      </c>
      <c r="E272" s="201"/>
      <c r="F272" s="62" t="s">
        <v>96</v>
      </c>
      <c r="G272" s="56">
        <v>445.653</v>
      </c>
      <c r="H272" s="246">
        <f t="shared" si="18"/>
        <v>525.871</v>
      </c>
      <c r="I272" s="247">
        <f t="shared" si="19"/>
        <v>0</v>
      </c>
      <c r="J272" s="247">
        <f t="shared" si="20"/>
        <v>0</v>
      </c>
      <c r="K272" s="116"/>
      <c r="L272" s="10"/>
    </row>
    <row r="273" spans="1:12" s="8" customFormat="1" ht="12.75">
      <c r="A273" s="39">
        <f t="shared" si="17"/>
        <v>44</v>
      </c>
      <c r="B273" s="68">
        <v>53261</v>
      </c>
      <c r="C273" s="52"/>
      <c r="D273" s="168" t="s">
        <v>1095</v>
      </c>
      <c r="E273" s="201"/>
      <c r="F273" s="62" t="s">
        <v>96</v>
      </c>
      <c r="G273" s="56">
        <v>504.603</v>
      </c>
      <c r="H273" s="246">
        <f t="shared" si="18"/>
        <v>595.432</v>
      </c>
      <c r="I273" s="247">
        <f t="shared" si="19"/>
        <v>0</v>
      </c>
      <c r="J273" s="247">
        <f t="shared" si="20"/>
        <v>0</v>
      </c>
      <c r="K273" s="116"/>
      <c r="L273" s="10"/>
    </row>
    <row r="274" spans="1:12" s="8" customFormat="1" ht="24">
      <c r="A274" s="39">
        <f t="shared" si="17"/>
        <v>45</v>
      </c>
      <c r="B274" s="68" t="s">
        <v>1096</v>
      </c>
      <c r="C274" s="52" t="s">
        <v>793</v>
      </c>
      <c r="D274" s="168" t="s">
        <v>1097</v>
      </c>
      <c r="E274" s="201"/>
      <c r="F274" s="62" t="s">
        <v>96</v>
      </c>
      <c r="G274" s="56">
        <v>272.575</v>
      </c>
      <c r="H274" s="246">
        <f t="shared" si="18"/>
        <v>321.639</v>
      </c>
      <c r="I274" s="247">
        <f t="shared" si="19"/>
        <v>0</v>
      </c>
      <c r="J274" s="247">
        <f t="shared" si="20"/>
        <v>0</v>
      </c>
      <c r="K274" s="116"/>
      <c r="L274" s="10"/>
    </row>
    <row r="275" spans="1:12" s="12" customFormat="1" ht="24">
      <c r="A275" s="39">
        <f t="shared" si="17"/>
        <v>46</v>
      </c>
      <c r="B275" s="68" t="s">
        <v>1098</v>
      </c>
      <c r="C275" s="52"/>
      <c r="D275" s="168" t="s">
        <v>1099</v>
      </c>
      <c r="E275" s="201"/>
      <c r="F275" s="62" t="s">
        <v>96</v>
      </c>
      <c r="G275" s="56">
        <v>342.78</v>
      </c>
      <c r="H275" s="246">
        <f t="shared" si="18"/>
        <v>404.48</v>
      </c>
      <c r="I275" s="247">
        <f t="shared" si="19"/>
        <v>0</v>
      </c>
      <c r="J275" s="247">
        <f>I275-I275*J$9</f>
        <v>0</v>
      </c>
      <c r="K275" s="116"/>
      <c r="L275" s="10"/>
    </row>
    <row r="276" spans="1:11" s="12" customFormat="1" ht="22.5">
      <c r="A276" s="253">
        <f t="shared" si="17"/>
        <v>47</v>
      </c>
      <c r="B276" s="287" t="s">
        <v>1179</v>
      </c>
      <c r="C276" s="286"/>
      <c r="D276" s="130" t="s">
        <v>1180</v>
      </c>
      <c r="E276" s="201"/>
      <c r="F276" s="62" t="s">
        <v>96</v>
      </c>
      <c r="G276" s="255">
        <v>264.311</v>
      </c>
      <c r="H276" s="246">
        <f>G276*1.18</f>
        <v>311.887</v>
      </c>
      <c r="I276" s="247">
        <f>H276*I$9</f>
        <v>0</v>
      </c>
      <c r="J276" s="247">
        <f>I276-I276*J$9</f>
        <v>0</v>
      </c>
      <c r="K276" s="116"/>
    </row>
    <row r="277" spans="1:12" s="12" customFormat="1" ht="24">
      <c r="A277" s="252">
        <f t="shared" si="17"/>
        <v>48</v>
      </c>
      <c r="B277" s="68" t="s">
        <v>1058</v>
      </c>
      <c r="C277" s="52"/>
      <c r="D277" s="168" t="s">
        <v>1087</v>
      </c>
      <c r="E277" s="201"/>
      <c r="F277" s="62" t="s">
        <v>96</v>
      </c>
      <c r="G277" s="56">
        <v>55.414</v>
      </c>
      <c r="H277" s="246">
        <f t="shared" si="18"/>
        <v>65.389</v>
      </c>
      <c r="I277" s="247">
        <f t="shared" si="19"/>
        <v>0</v>
      </c>
      <c r="J277" s="247">
        <f t="shared" si="20"/>
        <v>0</v>
      </c>
      <c r="K277" s="116"/>
      <c r="L277" s="10"/>
    </row>
    <row r="278" spans="1:12" s="2" customFormat="1" ht="12.75">
      <c r="A278" s="39">
        <f t="shared" si="17"/>
        <v>49</v>
      </c>
      <c r="B278" s="68" t="s">
        <v>1065</v>
      </c>
      <c r="C278" s="52"/>
      <c r="D278" s="168" t="s">
        <v>1100</v>
      </c>
      <c r="E278" s="201"/>
      <c r="F278" s="62" t="s">
        <v>96</v>
      </c>
      <c r="G278" s="56">
        <v>464.917</v>
      </c>
      <c r="H278" s="246">
        <f t="shared" si="18"/>
        <v>548.602</v>
      </c>
      <c r="I278" s="247">
        <f t="shared" si="19"/>
        <v>0</v>
      </c>
      <c r="J278" s="247">
        <f t="shared" si="20"/>
        <v>0</v>
      </c>
      <c r="K278" s="116"/>
      <c r="L278" s="10"/>
    </row>
    <row r="279" spans="1:12" s="2" customFormat="1" ht="14.25">
      <c r="A279" s="57"/>
      <c r="B279" s="79"/>
      <c r="C279" s="265"/>
      <c r="D279" s="137" t="s">
        <v>72</v>
      </c>
      <c r="E279" s="202"/>
      <c r="F279" s="64"/>
      <c r="G279" s="78"/>
      <c r="H279" s="78"/>
      <c r="I279" s="78"/>
      <c r="J279" s="167"/>
      <c r="K279" s="116"/>
      <c r="L279" s="10"/>
    </row>
    <row r="280" spans="1:12" s="2" customFormat="1" ht="12.75">
      <c r="A280" s="45">
        <v>1</v>
      </c>
      <c r="B280" s="51" t="s">
        <v>928</v>
      </c>
      <c r="C280" s="37"/>
      <c r="D280" s="130" t="s">
        <v>325</v>
      </c>
      <c r="E280" s="201">
        <v>0.102</v>
      </c>
      <c r="F280" s="65" t="s">
        <v>96</v>
      </c>
      <c r="G280" s="56">
        <v>1.614</v>
      </c>
      <c r="H280" s="246">
        <f aca="true" t="shared" si="21" ref="H280:H328">G280*1.18</f>
        <v>1.905</v>
      </c>
      <c r="I280" s="247">
        <f aca="true" t="shared" si="22" ref="I280:I308">H280*I$9</f>
        <v>0</v>
      </c>
      <c r="J280" s="247">
        <f aca="true" t="shared" si="23" ref="J280:J290">I280-I280*J$9</f>
        <v>0</v>
      </c>
      <c r="K280" s="116"/>
      <c r="L280" s="10"/>
    </row>
    <row r="281" spans="1:12" s="2" customFormat="1" ht="12.75">
      <c r="A281" s="39">
        <f aca="true" t="shared" si="24" ref="A281:A290">A280+1</f>
        <v>2</v>
      </c>
      <c r="B281" s="51" t="s">
        <v>295</v>
      </c>
      <c r="C281" s="37"/>
      <c r="D281" s="130" t="s">
        <v>381</v>
      </c>
      <c r="E281" s="201">
        <v>1.14</v>
      </c>
      <c r="F281" s="65" t="s">
        <v>96</v>
      </c>
      <c r="G281" s="56">
        <v>10.92</v>
      </c>
      <c r="H281" s="246">
        <f t="shared" si="21"/>
        <v>12.886</v>
      </c>
      <c r="I281" s="247">
        <f t="shared" si="22"/>
        <v>0</v>
      </c>
      <c r="J281" s="247">
        <f t="shared" si="23"/>
        <v>0</v>
      </c>
      <c r="K281" s="228"/>
      <c r="L281" s="10"/>
    </row>
    <row r="282" spans="1:12" s="2" customFormat="1" ht="12.75">
      <c r="A282" s="39">
        <f t="shared" si="24"/>
        <v>3</v>
      </c>
      <c r="B282" s="51" t="s">
        <v>3</v>
      </c>
      <c r="C282" s="37"/>
      <c r="D282" s="130" t="s">
        <v>382</v>
      </c>
      <c r="E282" s="201">
        <v>1.84</v>
      </c>
      <c r="F282" s="65" t="s">
        <v>96</v>
      </c>
      <c r="G282" s="56">
        <v>15.426</v>
      </c>
      <c r="H282" s="246">
        <f t="shared" si="21"/>
        <v>18.203</v>
      </c>
      <c r="I282" s="247">
        <f t="shared" si="22"/>
        <v>0</v>
      </c>
      <c r="J282" s="247">
        <f>I282</f>
        <v>0</v>
      </c>
      <c r="K282" s="230" t="s">
        <v>1103</v>
      </c>
      <c r="L282" s="10"/>
    </row>
    <row r="283" spans="1:12" s="2" customFormat="1" ht="12.75">
      <c r="A283" s="39">
        <f t="shared" si="24"/>
        <v>4</v>
      </c>
      <c r="B283" s="51" t="s">
        <v>1050</v>
      </c>
      <c r="C283" s="37"/>
      <c r="D283" s="130" t="s">
        <v>383</v>
      </c>
      <c r="E283" s="201">
        <v>1.78</v>
      </c>
      <c r="F283" s="65" t="s">
        <v>96</v>
      </c>
      <c r="G283" s="56">
        <v>22.675</v>
      </c>
      <c r="H283" s="246">
        <f t="shared" si="21"/>
        <v>26.757</v>
      </c>
      <c r="I283" s="247">
        <f t="shared" si="22"/>
        <v>0</v>
      </c>
      <c r="J283" s="247">
        <f t="shared" si="23"/>
        <v>0</v>
      </c>
      <c r="K283" s="229"/>
      <c r="L283" s="10"/>
    </row>
    <row r="284" spans="1:12" ht="12.75">
      <c r="A284" s="39">
        <f t="shared" si="24"/>
        <v>5</v>
      </c>
      <c r="B284" s="51" t="s">
        <v>54</v>
      </c>
      <c r="C284" s="52"/>
      <c r="D284" s="128" t="s">
        <v>384</v>
      </c>
      <c r="E284" s="201">
        <v>1.22</v>
      </c>
      <c r="F284" s="65" t="s">
        <v>96</v>
      </c>
      <c r="G284" s="56">
        <v>7.7</v>
      </c>
      <c r="H284" s="246">
        <f t="shared" si="21"/>
        <v>9.086</v>
      </c>
      <c r="I284" s="247">
        <f t="shared" si="22"/>
        <v>0</v>
      </c>
      <c r="J284" s="247">
        <f>I284</f>
        <v>0</v>
      </c>
      <c r="K284" s="230" t="s">
        <v>1103</v>
      </c>
      <c r="L284" s="10"/>
    </row>
    <row r="285" spans="1:12" ht="12.75">
      <c r="A285" s="39">
        <f t="shared" si="24"/>
        <v>6</v>
      </c>
      <c r="B285" s="51" t="s">
        <v>59</v>
      </c>
      <c r="C285" s="52"/>
      <c r="D285" s="128" t="s">
        <v>385</v>
      </c>
      <c r="E285" s="201">
        <v>1.22</v>
      </c>
      <c r="F285" s="65" t="s">
        <v>96</v>
      </c>
      <c r="G285" s="56">
        <v>12.8</v>
      </c>
      <c r="H285" s="246">
        <f t="shared" si="21"/>
        <v>15.104</v>
      </c>
      <c r="I285" s="247">
        <f t="shared" si="22"/>
        <v>0</v>
      </c>
      <c r="J285" s="247">
        <f t="shared" si="23"/>
        <v>0</v>
      </c>
      <c r="K285" s="167"/>
      <c r="L285" s="10"/>
    </row>
    <row r="286" spans="1:12" s="7" customFormat="1" ht="12.75">
      <c r="A286" s="39">
        <f t="shared" si="24"/>
        <v>7</v>
      </c>
      <c r="B286" s="51" t="s">
        <v>296</v>
      </c>
      <c r="C286" s="52"/>
      <c r="D286" s="129" t="s">
        <v>386</v>
      </c>
      <c r="E286" s="201">
        <v>1.269</v>
      </c>
      <c r="F286" s="65" t="s">
        <v>96</v>
      </c>
      <c r="G286" s="56">
        <v>14</v>
      </c>
      <c r="H286" s="246">
        <f t="shared" si="21"/>
        <v>16.52</v>
      </c>
      <c r="I286" s="247">
        <f t="shared" si="22"/>
        <v>0</v>
      </c>
      <c r="J286" s="247">
        <f t="shared" si="23"/>
        <v>0</v>
      </c>
      <c r="K286" s="116"/>
      <c r="L286" s="10"/>
    </row>
    <row r="287" spans="1:12" s="7" customFormat="1" ht="12.75">
      <c r="A287" s="39">
        <f t="shared" si="24"/>
        <v>8</v>
      </c>
      <c r="B287" s="51" t="s">
        <v>297</v>
      </c>
      <c r="C287" s="52"/>
      <c r="D287" s="128" t="s">
        <v>298</v>
      </c>
      <c r="E287" s="201">
        <v>1.198</v>
      </c>
      <c r="F287" s="65" t="s">
        <v>96</v>
      </c>
      <c r="G287" s="56">
        <v>12.8</v>
      </c>
      <c r="H287" s="246">
        <f t="shared" si="21"/>
        <v>15.104</v>
      </c>
      <c r="I287" s="247">
        <f t="shared" si="22"/>
        <v>0</v>
      </c>
      <c r="J287" s="247">
        <f t="shared" si="23"/>
        <v>0</v>
      </c>
      <c r="K287" s="116"/>
      <c r="L287" s="10"/>
    </row>
    <row r="288" spans="1:12" s="7" customFormat="1" ht="12.75">
      <c r="A288" s="39">
        <f t="shared" si="24"/>
        <v>9</v>
      </c>
      <c r="B288" s="51" t="s">
        <v>221</v>
      </c>
      <c r="C288" s="52"/>
      <c r="D288" s="128" t="s">
        <v>387</v>
      </c>
      <c r="E288" s="201">
        <v>1.198</v>
      </c>
      <c r="F288" s="65" t="s">
        <v>96</v>
      </c>
      <c r="G288" s="56">
        <v>12.8</v>
      </c>
      <c r="H288" s="246">
        <f t="shared" si="21"/>
        <v>15.104</v>
      </c>
      <c r="I288" s="247">
        <f t="shared" si="22"/>
        <v>0</v>
      </c>
      <c r="J288" s="247">
        <f t="shared" si="23"/>
        <v>0</v>
      </c>
      <c r="K288" s="116"/>
      <c r="L288" s="10"/>
    </row>
    <row r="289" spans="1:12" s="7" customFormat="1" ht="22.5">
      <c r="A289" s="39">
        <f t="shared" si="24"/>
        <v>10</v>
      </c>
      <c r="B289" s="51" t="s">
        <v>1079</v>
      </c>
      <c r="C289" s="52"/>
      <c r="D289" s="128" t="s">
        <v>547</v>
      </c>
      <c r="E289" s="201">
        <v>0.49</v>
      </c>
      <c r="F289" s="65" t="s">
        <v>96</v>
      </c>
      <c r="G289" s="56">
        <v>29.515</v>
      </c>
      <c r="H289" s="246">
        <f t="shared" si="21"/>
        <v>34.828</v>
      </c>
      <c r="I289" s="247">
        <f t="shared" si="22"/>
        <v>0</v>
      </c>
      <c r="J289" s="247">
        <f t="shared" si="23"/>
        <v>0</v>
      </c>
      <c r="K289" s="116"/>
      <c r="L289" s="10"/>
    </row>
    <row r="290" spans="1:12" s="7" customFormat="1" ht="12.75">
      <c r="A290" s="39">
        <f t="shared" si="24"/>
        <v>11</v>
      </c>
      <c r="B290" s="51">
        <v>17937</v>
      </c>
      <c r="C290" s="52"/>
      <c r="D290" s="128" t="s">
        <v>914</v>
      </c>
      <c r="E290" s="201">
        <v>0.09</v>
      </c>
      <c r="F290" s="65" t="s">
        <v>96</v>
      </c>
      <c r="G290" s="56">
        <v>2.4</v>
      </c>
      <c r="H290" s="246">
        <f t="shared" si="21"/>
        <v>2.832</v>
      </c>
      <c r="I290" s="247">
        <f t="shared" si="22"/>
        <v>0</v>
      </c>
      <c r="J290" s="247">
        <f t="shared" si="23"/>
        <v>0</v>
      </c>
      <c r="K290" s="116"/>
      <c r="L290" s="10"/>
    </row>
    <row r="291" spans="1:12" s="7" customFormat="1" ht="14.25">
      <c r="A291" s="57"/>
      <c r="B291" s="159"/>
      <c r="C291" s="266"/>
      <c r="D291" s="137" t="s">
        <v>113</v>
      </c>
      <c r="E291" s="202"/>
      <c r="F291" s="67"/>
      <c r="G291" s="106"/>
      <c r="H291" s="106"/>
      <c r="I291" s="106"/>
      <c r="J291" s="116"/>
      <c r="K291" s="116"/>
      <c r="L291" s="10"/>
    </row>
    <row r="292" spans="1:12" s="7" customFormat="1" ht="12.75">
      <c r="A292" s="45">
        <v>1</v>
      </c>
      <c r="B292" s="160" t="s">
        <v>948</v>
      </c>
      <c r="C292" s="267"/>
      <c r="D292" s="133" t="s">
        <v>536</v>
      </c>
      <c r="E292" s="201">
        <v>0.008</v>
      </c>
      <c r="F292" s="65" t="s">
        <v>96</v>
      </c>
      <c r="G292" s="56">
        <v>0.1</v>
      </c>
      <c r="H292" s="246">
        <f t="shared" si="21"/>
        <v>0.118</v>
      </c>
      <c r="I292" s="247">
        <f t="shared" si="22"/>
        <v>0</v>
      </c>
      <c r="J292" s="247">
        <f>I292-I292*J$9</f>
        <v>0</v>
      </c>
      <c r="K292" s="116"/>
      <c r="L292" s="10"/>
    </row>
    <row r="293" spans="1:12" s="7" customFormat="1" ht="12.75">
      <c r="A293" s="39">
        <f aca="true" t="shared" si="25" ref="A293:A308">A292+1</f>
        <v>2</v>
      </c>
      <c r="B293" s="52">
        <v>15826</v>
      </c>
      <c r="C293" s="37"/>
      <c r="D293" s="129" t="s">
        <v>399</v>
      </c>
      <c r="E293" s="204">
        <v>0.04</v>
      </c>
      <c r="F293" s="65" t="s">
        <v>96</v>
      </c>
      <c r="G293" s="56">
        <v>1.343</v>
      </c>
      <c r="H293" s="246">
        <f t="shared" si="21"/>
        <v>1.585</v>
      </c>
      <c r="I293" s="247">
        <f t="shared" si="22"/>
        <v>0</v>
      </c>
      <c r="J293" s="247">
        <f aca="true" t="shared" si="26" ref="J293:J308">I293-I293*J$9</f>
        <v>0</v>
      </c>
      <c r="K293" s="116"/>
      <c r="L293" s="10"/>
    </row>
    <row r="294" spans="1:12" s="7" customFormat="1" ht="12.75">
      <c r="A294" s="39">
        <f t="shared" si="25"/>
        <v>3</v>
      </c>
      <c r="B294" s="52" t="s">
        <v>279</v>
      </c>
      <c r="C294" s="37"/>
      <c r="D294" s="128" t="s">
        <v>522</v>
      </c>
      <c r="E294" s="204">
        <v>0.042</v>
      </c>
      <c r="F294" s="65" t="s">
        <v>96</v>
      </c>
      <c r="G294" s="56">
        <v>1.816</v>
      </c>
      <c r="H294" s="246">
        <f t="shared" si="21"/>
        <v>2.143</v>
      </c>
      <c r="I294" s="247">
        <f t="shared" si="22"/>
        <v>0</v>
      </c>
      <c r="J294" s="247">
        <f t="shared" si="26"/>
        <v>0</v>
      </c>
      <c r="K294" s="116"/>
      <c r="L294" s="10"/>
    </row>
    <row r="295" spans="1:12" s="7" customFormat="1" ht="12.75">
      <c r="A295" s="39">
        <f t="shared" si="25"/>
        <v>4</v>
      </c>
      <c r="B295" s="52">
        <v>15833</v>
      </c>
      <c r="C295" s="37"/>
      <c r="D295" s="128" t="s">
        <v>280</v>
      </c>
      <c r="E295" s="204">
        <v>0.002</v>
      </c>
      <c r="F295" s="65" t="s">
        <v>96</v>
      </c>
      <c r="G295" s="56">
        <v>0.375</v>
      </c>
      <c r="H295" s="246">
        <f t="shared" si="21"/>
        <v>0.443</v>
      </c>
      <c r="I295" s="247">
        <f t="shared" si="22"/>
        <v>0</v>
      </c>
      <c r="J295" s="247">
        <f t="shared" si="26"/>
        <v>0</v>
      </c>
      <c r="K295" s="116"/>
      <c r="L295" s="10"/>
    </row>
    <row r="296" spans="1:12" s="7" customFormat="1" ht="12.75">
      <c r="A296" s="39">
        <f t="shared" si="25"/>
        <v>5</v>
      </c>
      <c r="B296" s="52" t="s">
        <v>112</v>
      </c>
      <c r="C296" s="37"/>
      <c r="D296" s="128" t="s">
        <v>400</v>
      </c>
      <c r="E296" s="204"/>
      <c r="F296" s="65" t="s">
        <v>96</v>
      </c>
      <c r="G296" s="56">
        <v>0.928</v>
      </c>
      <c r="H296" s="246">
        <f t="shared" si="21"/>
        <v>1.095</v>
      </c>
      <c r="I296" s="247">
        <f t="shared" si="22"/>
        <v>0</v>
      </c>
      <c r="J296" s="247">
        <f t="shared" si="26"/>
        <v>0</v>
      </c>
      <c r="K296" s="116"/>
      <c r="L296" s="10"/>
    </row>
    <row r="297" spans="1:12" s="7" customFormat="1" ht="12.75">
      <c r="A297" s="39">
        <f t="shared" si="25"/>
        <v>6</v>
      </c>
      <c r="B297" s="52" t="s">
        <v>806</v>
      </c>
      <c r="C297" s="37"/>
      <c r="D297" s="128" t="s">
        <v>807</v>
      </c>
      <c r="E297" s="204">
        <v>0.045</v>
      </c>
      <c r="F297" s="65" t="s">
        <v>96</v>
      </c>
      <c r="G297" s="56">
        <v>2.246</v>
      </c>
      <c r="H297" s="246">
        <f t="shared" si="21"/>
        <v>2.65</v>
      </c>
      <c r="I297" s="247">
        <f t="shared" si="22"/>
        <v>0</v>
      </c>
      <c r="J297" s="247">
        <f t="shared" si="26"/>
        <v>0</v>
      </c>
      <c r="K297" s="116"/>
      <c r="L297" s="10"/>
    </row>
    <row r="298" spans="1:12" s="7" customFormat="1" ht="12.75">
      <c r="A298" s="39">
        <f t="shared" si="25"/>
        <v>7</v>
      </c>
      <c r="B298" s="52" t="s">
        <v>808</v>
      </c>
      <c r="C298" s="37"/>
      <c r="D298" s="128" t="s">
        <v>809</v>
      </c>
      <c r="E298" s="204">
        <v>0.025</v>
      </c>
      <c r="F298" s="65" t="s">
        <v>96</v>
      </c>
      <c r="G298" s="56">
        <v>2.354</v>
      </c>
      <c r="H298" s="246">
        <f t="shared" si="21"/>
        <v>2.778</v>
      </c>
      <c r="I298" s="247">
        <f t="shared" si="22"/>
        <v>0</v>
      </c>
      <c r="J298" s="247">
        <f t="shared" si="26"/>
        <v>0</v>
      </c>
      <c r="K298" s="116"/>
      <c r="L298" s="10"/>
    </row>
    <row r="299" spans="1:12" s="7" customFormat="1" ht="12.75">
      <c r="A299" s="39">
        <f t="shared" si="25"/>
        <v>8</v>
      </c>
      <c r="B299" s="52" t="s">
        <v>961</v>
      </c>
      <c r="C299" s="37"/>
      <c r="D299" s="129" t="s">
        <v>401</v>
      </c>
      <c r="E299" s="204">
        <v>0.06</v>
      </c>
      <c r="F299" s="65" t="s">
        <v>96</v>
      </c>
      <c r="G299" s="56">
        <v>4.5</v>
      </c>
      <c r="H299" s="246">
        <f t="shared" si="21"/>
        <v>5.31</v>
      </c>
      <c r="I299" s="247">
        <f t="shared" si="22"/>
        <v>0</v>
      </c>
      <c r="J299" s="247">
        <f t="shared" si="26"/>
        <v>0</v>
      </c>
      <c r="K299" s="116"/>
      <c r="L299" s="10"/>
    </row>
    <row r="300" spans="1:12" s="7" customFormat="1" ht="12.75">
      <c r="A300" s="39">
        <f t="shared" si="25"/>
        <v>9</v>
      </c>
      <c r="B300" s="52" t="s">
        <v>962</v>
      </c>
      <c r="C300" s="37"/>
      <c r="D300" s="129" t="s">
        <v>402</v>
      </c>
      <c r="E300" s="204">
        <v>0.044</v>
      </c>
      <c r="F300" s="65" t="s">
        <v>96</v>
      </c>
      <c r="G300" s="56">
        <v>4.315</v>
      </c>
      <c r="H300" s="246">
        <f t="shared" si="21"/>
        <v>5.092</v>
      </c>
      <c r="I300" s="247">
        <f t="shared" si="22"/>
        <v>0</v>
      </c>
      <c r="J300" s="247">
        <f t="shared" si="26"/>
        <v>0</v>
      </c>
      <c r="K300" s="116"/>
      <c r="L300" s="10"/>
    </row>
    <row r="301" spans="1:12" s="7" customFormat="1" ht="12.75">
      <c r="A301" s="39">
        <f t="shared" si="25"/>
        <v>10</v>
      </c>
      <c r="B301" s="52" t="s">
        <v>963</v>
      </c>
      <c r="C301" s="37"/>
      <c r="D301" s="129" t="s">
        <v>403</v>
      </c>
      <c r="E301" s="204">
        <v>0.05</v>
      </c>
      <c r="F301" s="65" t="s">
        <v>96</v>
      </c>
      <c r="G301" s="56">
        <v>4.219</v>
      </c>
      <c r="H301" s="246">
        <f t="shared" si="21"/>
        <v>4.978</v>
      </c>
      <c r="I301" s="247">
        <f t="shared" si="22"/>
        <v>0</v>
      </c>
      <c r="J301" s="247">
        <f t="shared" si="26"/>
        <v>0</v>
      </c>
      <c r="K301" s="116"/>
      <c r="L301" s="10"/>
    </row>
    <row r="302" spans="1:12" s="7" customFormat="1" ht="12.75">
      <c r="A302" s="39">
        <f t="shared" si="25"/>
        <v>11</v>
      </c>
      <c r="B302" s="52" t="s">
        <v>964</v>
      </c>
      <c r="C302" s="37"/>
      <c r="D302" s="129" t="s">
        <v>404</v>
      </c>
      <c r="E302" s="204">
        <v>0.12</v>
      </c>
      <c r="F302" s="65" t="s">
        <v>96</v>
      </c>
      <c r="G302" s="56">
        <v>3.255</v>
      </c>
      <c r="H302" s="246">
        <f t="shared" si="21"/>
        <v>3.841</v>
      </c>
      <c r="I302" s="247">
        <f t="shared" si="22"/>
        <v>0</v>
      </c>
      <c r="J302" s="247">
        <f t="shared" si="26"/>
        <v>0</v>
      </c>
      <c r="K302" s="116"/>
      <c r="L302" s="10"/>
    </row>
    <row r="303" spans="1:12" s="7" customFormat="1" ht="12.75">
      <c r="A303" s="39">
        <f t="shared" si="25"/>
        <v>12</v>
      </c>
      <c r="B303" s="52" t="s">
        <v>965</v>
      </c>
      <c r="C303" s="37"/>
      <c r="D303" s="129" t="s">
        <v>540</v>
      </c>
      <c r="E303" s="204">
        <v>0.005</v>
      </c>
      <c r="F303" s="65" t="s">
        <v>96</v>
      </c>
      <c r="G303" s="56">
        <v>0.525</v>
      </c>
      <c r="H303" s="246">
        <f t="shared" si="21"/>
        <v>0.62</v>
      </c>
      <c r="I303" s="247">
        <f t="shared" si="22"/>
        <v>0</v>
      </c>
      <c r="J303" s="247">
        <f t="shared" si="26"/>
        <v>0</v>
      </c>
      <c r="K303" s="116"/>
      <c r="L303" s="10"/>
    </row>
    <row r="304" spans="1:12" s="13" customFormat="1" ht="22.5">
      <c r="A304" s="39">
        <f t="shared" si="25"/>
        <v>13</v>
      </c>
      <c r="B304" s="69" t="s">
        <v>589</v>
      </c>
      <c r="C304" s="37"/>
      <c r="D304" s="129" t="s">
        <v>405</v>
      </c>
      <c r="E304" s="204">
        <v>0.033</v>
      </c>
      <c r="F304" s="65" t="s">
        <v>96</v>
      </c>
      <c r="G304" s="56">
        <v>1.826</v>
      </c>
      <c r="H304" s="246">
        <f t="shared" si="21"/>
        <v>2.155</v>
      </c>
      <c r="I304" s="247">
        <f t="shared" si="22"/>
        <v>0</v>
      </c>
      <c r="J304" s="247">
        <f>I304-I304*J$9</f>
        <v>0</v>
      </c>
      <c r="K304" s="116"/>
      <c r="L304" s="10"/>
    </row>
    <row r="305" spans="1:12" s="13" customFormat="1" ht="15">
      <c r="A305" s="39">
        <f t="shared" si="25"/>
        <v>14</v>
      </c>
      <c r="B305" s="52">
        <v>16067</v>
      </c>
      <c r="C305" s="37"/>
      <c r="D305" s="129" t="s">
        <v>541</v>
      </c>
      <c r="E305" s="204">
        <v>0.02</v>
      </c>
      <c r="F305" s="65" t="s">
        <v>96</v>
      </c>
      <c r="G305" s="56">
        <v>12.805</v>
      </c>
      <c r="H305" s="246">
        <f t="shared" si="21"/>
        <v>15.11</v>
      </c>
      <c r="I305" s="247">
        <f t="shared" si="22"/>
        <v>0</v>
      </c>
      <c r="J305" s="247">
        <f t="shared" si="26"/>
        <v>0</v>
      </c>
      <c r="K305" s="116"/>
      <c r="L305" s="10"/>
    </row>
    <row r="306" spans="1:12" s="14" customFormat="1" ht="12.75">
      <c r="A306" s="39">
        <f t="shared" si="25"/>
        <v>15</v>
      </c>
      <c r="B306" s="52" t="s">
        <v>968</v>
      </c>
      <c r="C306" s="37"/>
      <c r="D306" s="129" t="s">
        <v>537</v>
      </c>
      <c r="E306" s="204">
        <v>13.12</v>
      </c>
      <c r="F306" s="65" t="s">
        <v>96</v>
      </c>
      <c r="G306" s="56">
        <v>118.296</v>
      </c>
      <c r="H306" s="246">
        <f t="shared" si="21"/>
        <v>139.589</v>
      </c>
      <c r="I306" s="247">
        <f t="shared" si="22"/>
        <v>0</v>
      </c>
      <c r="J306" s="247">
        <f t="shared" si="26"/>
        <v>0</v>
      </c>
      <c r="K306" s="116"/>
      <c r="L306" s="10"/>
    </row>
    <row r="307" spans="1:12" s="14" customFormat="1" ht="12.75">
      <c r="A307" s="39">
        <f t="shared" si="25"/>
        <v>16</v>
      </c>
      <c r="B307" s="52" t="s">
        <v>969</v>
      </c>
      <c r="C307" s="37"/>
      <c r="D307" s="129" t="s">
        <v>111</v>
      </c>
      <c r="E307" s="204">
        <v>0.005</v>
      </c>
      <c r="F307" s="65" t="s">
        <v>96</v>
      </c>
      <c r="G307" s="56">
        <v>0.165</v>
      </c>
      <c r="H307" s="246">
        <f t="shared" si="21"/>
        <v>0.195</v>
      </c>
      <c r="I307" s="247">
        <f t="shared" si="22"/>
        <v>0</v>
      </c>
      <c r="J307" s="247">
        <f t="shared" si="26"/>
        <v>0</v>
      </c>
      <c r="K307" s="116"/>
      <c r="L307" s="10"/>
    </row>
    <row r="308" spans="1:12" s="14" customFormat="1" ht="12.75">
      <c r="A308" s="39">
        <f t="shared" si="25"/>
        <v>17</v>
      </c>
      <c r="B308" s="52" t="s">
        <v>970</v>
      </c>
      <c r="C308" s="37"/>
      <c r="D308" s="128" t="s">
        <v>406</v>
      </c>
      <c r="E308" s="204">
        <v>0.007</v>
      </c>
      <c r="F308" s="65" t="s">
        <v>96</v>
      </c>
      <c r="G308" s="56">
        <v>0.355</v>
      </c>
      <c r="H308" s="246">
        <f t="shared" si="21"/>
        <v>0.419</v>
      </c>
      <c r="I308" s="247">
        <f t="shared" si="22"/>
        <v>0</v>
      </c>
      <c r="J308" s="247">
        <f t="shared" si="26"/>
        <v>0</v>
      </c>
      <c r="K308" s="116"/>
      <c r="L308" s="10"/>
    </row>
    <row r="309" spans="1:13" s="14" customFormat="1" ht="14.25">
      <c r="A309" s="57"/>
      <c r="B309" s="70"/>
      <c r="C309" s="87"/>
      <c r="D309" s="173" t="s">
        <v>299</v>
      </c>
      <c r="E309" s="202"/>
      <c r="F309" s="71"/>
      <c r="G309" s="78"/>
      <c r="H309" s="78"/>
      <c r="I309" s="78"/>
      <c r="J309" s="116"/>
      <c r="K309" s="116"/>
      <c r="L309" s="10"/>
      <c r="M309" s="15"/>
    </row>
    <row r="310" spans="1:13" s="14" customFormat="1" ht="12.75">
      <c r="A310" s="45">
        <v>1</v>
      </c>
      <c r="B310" s="51" t="s">
        <v>216</v>
      </c>
      <c r="C310" s="52" t="s">
        <v>217</v>
      </c>
      <c r="D310" s="128" t="s">
        <v>407</v>
      </c>
      <c r="E310" s="201">
        <v>1.52</v>
      </c>
      <c r="F310" s="65" t="s">
        <v>96</v>
      </c>
      <c r="G310" s="56">
        <v>69.759</v>
      </c>
      <c r="H310" s="246">
        <f t="shared" si="21"/>
        <v>82.316</v>
      </c>
      <c r="I310" s="247">
        <f>H310*I$9</f>
        <v>0</v>
      </c>
      <c r="J310" s="247">
        <f>I310-I310*J$9</f>
        <v>0</v>
      </c>
      <c r="K310" s="116"/>
      <c r="L310" s="10"/>
      <c r="M310" s="15"/>
    </row>
    <row r="311" spans="1:13" s="14" customFormat="1" ht="12.75">
      <c r="A311" s="39">
        <f aca="true" t="shared" si="27" ref="A311:A355">A310+1</f>
        <v>2</v>
      </c>
      <c r="B311" s="51" t="s">
        <v>215</v>
      </c>
      <c r="C311" s="35"/>
      <c r="D311" s="128" t="s">
        <v>408</v>
      </c>
      <c r="E311" s="201">
        <v>1.4</v>
      </c>
      <c r="F311" s="65" t="s">
        <v>96</v>
      </c>
      <c r="G311" s="56">
        <v>46.247</v>
      </c>
      <c r="H311" s="246">
        <f t="shared" si="21"/>
        <v>54.571</v>
      </c>
      <c r="I311" s="247">
        <f aca="true" t="shared" si="28" ref="I311:I359">H311*I$9</f>
        <v>0</v>
      </c>
      <c r="J311" s="247">
        <f aca="true" t="shared" si="29" ref="J311:J354">I311-I311*J$9</f>
        <v>0</v>
      </c>
      <c r="K311" s="116"/>
      <c r="L311" s="10"/>
      <c r="M311" s="15"/>
    </row>
    <row r="312" spans="1:13" s="10" customFormat="1" ht="12.75">
      <c r="A312" s="39">
        <f t="shared" si="27"/>
        <v>3</v>
      </c>
      <c r="B312" s="51" t="s">
        <v>919</v>
      </c>
      <c r="C312" s="268"/>
      <c r="D312" s="129" t="s">
        <v>409</v>
      </c>
      <c r="E312" s="201">
        <v>0.024</v>
      </c>
      <c r="F312" s="65" t="s">
        <v>96</v>
      </c>
      <c r="G312" s="56">
        <v>0.134</v>
      </c>
      <c r="H312" s="246">
        <f t="shared" si="21"/>
        <v>0.158</v>
      </c>
      <c r="I312" s="247">
        <f t="shared" si="28"/>
        <v>0</v>
      </c>
      <c r="J312" s="247">
        <f t="shared" si="29"/>
        <v>0</v>
      </c>
      <c r="K312" s="116"/>
      <c r="M312" s="14"/>
    </row>
    <row r="313" spans="1:12" s="14" customFormat="1" ht="12.75">
      <c r="A313" s="39">
        <f t="shared" si="27"/>
        <v>4</v>
      </c>
      <c r="B313" s="51" t="s">
        <v>921</v>
      </c>
      <c r="C313" s="268"/>
      <c r="D313" s="128" t="s">
        <v>207</v>
      </c>
      <c r="E313" s="201">
        <v>0.01</v>
      </c>
      <c r="F313" s="65" t="s">
        <v>96</v>
      </c>
      <c r="G313" s="56">
        <v>0.097</v>
      </c>
      <c r="H313" s="246">
        <f t="shared" si="21"/>
        <v>0.114</v>
      </c>
      <c r="I313" s="247">
        <f t="shared" si="28"/>
        <v>0</v>
      </c>
      <c r="J313" s="247">
        <f t="shared" si="29"/>
        <v>0</v>
      </c>
      <c r="K313" s="116"/>
      <c r="L313" s="10"/>
    </row>
    <row r="314" spans="1:13" s="2" customFormat="1" ht="12.75">
      <c r="A314" s="39">
        <f t="shared" si="27"/>
        <v>5</v>
      </c>
      <c r="B314" s="51" t="s">
        <v>922</v>
      </c>
      <c r="C314" s="268"/>
      <c r="D314" s="128" t="s">
        <v>208</v>
      </c>
      <c r="E314" s="201">
        <v>0.01</v>
      </c>
      <c r="F314" s="65" t="s">
        <v>96</v>
      </c>
      <c r="G314" s="56">
        <v>0.118</v>
      </c>
      <c r="H314" s="246">
        <f t="shared" si="21"/>
        <v>0.139</v>
      </c>
      <c r="I314" s="247">
        <f t="shared" si="28"/>
        <v>0</v>
      </c>
      <c r="J314" s="247">
        <f t="shared" si="29"/>
        <v>0</v>
      </c>
      <c r="K314" s="116"/>
      <c r="L314" s="10"/>
      <c r="M314" s="16"/>
    </row>
    <row r="315" spans="1:13" s="14" customFormat="1" ht="12.75">
      <c r="A315" s="39">
        <f t="shared" si="27"/>
        <v>6</v>
      </c>
      <c r="B315" s="51" t="s">
        <v>49</v>
      </c>
      <c r="C315" s="268" t="s">
        <v>209</v>
      </c>
      <c r="D315" s="125" t="s">
        <v>328</v>
      </c>
      <c r="E315" s="201">
        <v>0.65</v>
      </c>
      <c r="F315" s="65" t="s">
        <v>96</v>
      </c>
      <c r="G315" s="56">
        <v>17.223</v>
      </c>
      <c r="H315" s="246">
        <f t="shared" si="21"/>
        <v>20.323</v>
      </c>
      <c r="I315" s="247">
        <f t="shared" si="28"/>
        <v>0</v>
      </c>
      <c r="J315" s="247">
        <f t="shared" si="29"/>
        <v>0</v>
      </c>
      <c r="K315" s="116"/>
      <c r="L315" s="10"/>
      <c r="M315" s="16"/>
    </row>
    <row r="316" spans="1:13" s="15" customFormat="1" ht="12.75">
      <c r="A316" s="39">
        <f t="shared" si="27"/>
        <v>7</v>
      </c>
      <c r="B316" s="51" t="s">
        <v>411</v>
      </c>
      <c r="C316" s="268"/>
      <c r="D316" s="129" t="s">
        <v>410</v>
      </c>
      <c r="E316" s="201">
        <v>0.335</v>
      </c>
      <c r="F316" s="65" t="s">
        <v>96</v>
      </c>
      <c r="G316" s="56">
        <v>2.28</v>
      </c>
      <c r="H316" s="246">
        <f t="shared" si="21"/>
        <v>2.69</v>
      </c>
      <c r="I316" s="247">
        <f t="shared" si="28"/>
        <v>0</v>
      </c>
      <c r="J316" s="247">
        <f t="shared" si="29"/>
        <v>0</v>
      </c>
      <c r="K316" s="116"/>
      <c r="L316" s="10"/>
      <c r="M316" s="16"/>
    </row>
    <row r="317" spans="1:13" s="8" customFormat="1" ht="12.75">
      <c r="A317" s="39">
        <f t="shared" si="27"/>
        <v>8</v>
      </c>
      <c r="B317" s="46" t="s">
        <v>931</v>
      </c>
      <c r="C317" s="268" t="s">
        <v>514</v>
      </c>
      <c r="D317" s="126" t="s">
        <v>332</v>
      </c>
      <c r="E317" s="201">
        <v>0.0055</v>
      </c>
      <c r="F317" s="49" t="s">
        <v>96</v>
      </c>
      <c r="G317" s="56">
        <v>0.1</v>
      </c>
      <c r="H317" s="246">
        <f t="shared" si="21"/>
        <v>0.118</v>
      </c>
      <c r="I317" s="247">
        <f t="shared" si="28"/>
        <v>0</v>
      </c>
      <c r="J317" s="247">
        <f t="shared" si="29"/>
        <v>0</v>
      </c>
      <c r="K317" s="116"/>
      <c r="L317" s="10"/>
      <c r="M317" s="14"/>
    </row>
    <row r="318" spans="1:13" s="15" customFormat="1" ht="12.75">
      <c r="A318" s="39">
        <f t="shared" si="27"/>
        <v>9</v>
      </c>
      <c r="B318" s="51" t="s">
        <v>237</v>
      </c>
      <c r="C318" s="268" t="s">
        <v>210</v>
      </c>
      <c r="D318" s="128" t="s">
        <v>335</v>
      </c>
      <c r="E318" s="201">
        <v>0.081</v>
      </c>
      <c r="F318" s="65" t="s">
        <v>96</v>
      </c>
      <c r="G318" s="56">
        <v>0.93</v>
      </c>
      <c r="H318" s="246">
        <f t="shared" si="21"/>
        <v>1.097</v>
      </c>
      <c r="I318" s="247">
        <f t="shared" si="28"/>
        <v>0</v>
      </c>
      <c r="J318" s="247">
        <f t="shared" si="29"/>
        <v>0</v>
      </c>
      <c r="K318" s="116"/>
      <c r="L318" s="10"/>
      <c r="M318" s="14"/>
    </row>
    <row r="319" spans="1:13" s="15" customFormat="1" ht="12.75">
      <c r="A319" s="39">
        <f t="shared" si="27"/>
        <v>10</v>
      </c>
      <c r="B319" s="46" t="s">
        <v>238</v>
      </c>
      <c r="C319" s="55"/>
      <c r="D319" s="126" t="s">
        <v>590</v>
      </c>
      <c r="E319" s="201">
        <v>0.081</v>
      </c>
      <c r="F319" s="49" t="s">
        <v>96</v>
      </c>
      <c r="G319" s="56">
        <v>0.93</v>
      </c>
      <c r="H319" s="246">
        <f t="shared" si="21"/>
        <v>1.097</v>
      </c>
      <c r="I319" s="247">
        <f t="shared" si="28"/>
        <v>0</v>
      </c>
      <c r="J319" s="247">
        <f t="shared" si="29"/>
        <v>0</v>
      </c>
      <c r="K319" s="116"/>
      <c r="L319" s="10"/>
      <c r="M319" s="14"/>
    </row>
    <row r="320" spans="1:13" s="15" customFormat="1" ht="12.75">
      <c r="A320" s="39">
        <f t="shared" si="27"/>
        <v>11</v>
      </c>
      <c r="B320" s="51" t="s">
        <v>941</v>
      </c>
      <c r="C320" s="268"/>
      <c r="D320" s="129" t="s">
        <v>412</v>
      </c>
      <c r="E320" s="204">
        <v>0.03</v>
      </c>
      <c r="F320" s="65" t="s">
        <v>96</v>
      </c>
      <c r="G320" s="56">
        <v>0.202</v>
      </c>
      <c r="H320" s="246">
        <f t="shared" si="21"/>
        <v>0.238</v>
      </c>
      <c r="I320" s="247">
        <f t="shared" si="28"/>
        <v>0</v>
      </c>
      <c r="J320" s="247">
        <f t="shared" si="29"/>
        <v>0</v>
      </c>
      <c r="K320" s="116"/>
      <c r="L320" s="10"/>
      <c r="M320" s="14"/>
    </row>
    <row r="321" spans="1:13" s="15" customFormat="1" ht="12.75">
      <c r="A321" s="39">
        <f t="shared" si="27"/>
        <v>12</v>
      </c>
      <c r="B321" s="51" t="s">
        <v>942</v>
      </c>
      <c r="C321" s="268"/>
      <c r="D321" s="129" t="s">
        <v>413</v>
      </c>
      <c r="E321" s="201">
        <v>0.029</v>
      </c>
      <c r="F321" s="65" t="s">
        <v>96</v>
      </c>
      <c r="G321" s="56">
        <v>0.17</v>
      </c>
      <c r="H321" s="246">
        <f t="shared" si="21"/>
        <v>0.201</v>
      </c>
      <c r="I321" s="247">
        <f t="shared" si="28"/>
        <v>0</v>
      </c>
      <c r="J321" s="247">
        <f t="shared" si="29"/>
        <v>0</v>
      </c>
      <c r="K321" s="116"/>
      <c r="L321" s="10"/>
      <c r="M321" s="14"/>
    </row>
    <row r="322" spans="1:12" s="14" customFormat="1" ht="12.75">
      <c r="A322" s="39">
        <f t="shared" si="27"/>
        <v>13</v>
      </c>
      <c r="B322" s="51" t="s">
        <v>58</v>
      </c>
      <c r="C322" s="52"/>
      <c r="D322" s="129" t="s">
        <v>347</v>
      </c>
      <c r="E322" s="201">
        <v>0.06</v>
      </c>
      <c r="F322" s="65" t="s">
        <v>96</v>
      </c>
      <c r="G322" s="56">
        <v>0.805</v>
      </c>
      <c r="H322" s="246">
        <f t="shared" si="21"/>
        <v>0.95</v>
      </c>
      <c r="I322" s="247">
        <f t="shared" si="28"/>
        <v>0</v>
      </c>
      <c r="J322" s="247">
        <f t="shared" si="29"/>
        <v>0</v>
      </c>
      <c r="K322" s="116"/>
      <c r="L322" s="10"/>
    </row>
    <row r="323" spans="1:12" s="14" customFormat="1" ht="12.75">
      <c r="A323" s="39">
        <f t="shared" si="27"/>
        <v>14</v>
      </c>
      <c r="B323" s="51" t="s">
        <v>949</v>
      </c>
      <c r="C323" s="268"/>
      <c r="D323" s="129" t="s">
        <v>414</v>
      </c>
      <c r="E323" s="201">
        <v>0.01</v>
      </c>
      <c r="F323" s="65" t="s">
        <v>96</v>
      </c>
      <c r="G323" s="56">
        <v>0.11</v>
      </c>
      <c r="H323" s="246">
        <f t="shared" si="21"/>
        <v>0.13</v>
      </c>
      <c r="I323" s="247">
        <f t="shared" si="28"/>
        <v>0</v>
      </c>
      <c r="J323" s="247">
        <f t="shared" si="29"/>
        <v>0</v>
      </c>
      <c r="K323" s="116"/>
      <c r="L323" s="10"/>
    </row>
    <row r="324" spans="1:13" s="16" customFormat="1" ht="12.75">
      <c r="A324" s="39">
        <f t="shared" si="27"/>
        <v>15</v>
      </c>
      <c r="B324" s="51" t="s">
        <v>950</v>
      </c>
      <c r="C324" s="268" t="s">
        <v>211</v>
      </c>
      <c r="D324" s="129" t="s">
        <v>348</v>
      </c>
      <c r="E324" s="206">
        <v>0.0034</v>
      </c>
      <c r="F324" s="65" t="s">
        <v>96</v>
      </c>
      <c r="G324" s="56">
        <v>0.035</v>
      </c>
      <c r="H324" s="246">
        <f t="shared" si="21"/>
        <v>0.041</v>
      </c>
      <c r="I324" s="247">
        <f t="shared" si="28"/>
        <v>0</v>
      </c>
      <c r="J324" s="247">
        <f t="shared" si="29"/>
        <v>0</v>
      </c>
      <c r="K324" s="116"/>
      <c r="L324" s="10"/>
      <c r="M324" s="14"/>
    </row>
    <row r="325" spans="1:13" s="16" customFormat="1" ht="12.75">
      <c r="A325" s="39">
        <f t="shared" si="27"/>
        <v>16</v>
      </c>
      <c r="B325" s="51" t="s">
        <v>308</v>
      </c>
      <c r="C325" s="268"/>
      <c r="D325" s="129" t="s">
        <v>521</v>
      </c>
      <c r="E325" s="206">
        <v>34.066</v>
      </c>
      <c r="F325" s="65" t="s">
        <v>96</v>
      </c>
      <c r="G325" s="56">
        <v>1069.238</v>
      </c>
      <c r="H325" s="246">
        <f t="shared" si="21"/>
        <v>1261.701</v>
      </c>
      <c r="I325" s="247">
        <f t="shared" si="28"/>
        <v>0</v>
      </c>
      <c r="J325" s="247">
        <f t="shared" si="29"/>
        <v>0</v>
      </c>
      <c r="K325" s="116"/>
      <c r="L325" s="10"/>
      <c r="M325" s="7"/>
    </row>
    <row r="326" spans="1:13" s="16" customFormat="1" ht="12.75">
      <c r="A326" s="39">
        <f t="shared" si="27"/>
        <v>17</v>
      </c>
      <c r="B326" s="51" t="s">
        <v>563</v>
      </c>
      <c r="C326" s="269"/>
      <c r="D326" s="129" t="s">
        <v>359</v>
      </c>
      <c r="E326" s="206">
        <v>34.066</v>
      </c>
      <c r="F326" s="65" t="s">
        <v>96</v>
      </c>
      <c r="G326" s="56">
        <v>1080.15</v>
      </c>
      <c r="H326" s="246">
        <f t="shared" si="21"/>
        <v>1274.577</v>
      </c>
      <c r="I326" s="247">
        <f t="shared" si="28"/>
        <v>0</v>
      </c>
      <c r="J326" s="247">
        <f t="shared" si="29"/>
        <v>0</v>
      </c>
      <c r="K326" s="116"/>
      <c r="L326" s="10"/>
      <c r="M326" s="7"/>
    </row>
    <row r="327" spans="1:13" s="14" customFormat="1" ht="12.75">
      <c r="A327" s="39">
        <f t="shared" si="27"/>
        <v>18</v>
      </c>
      <c r="B327" s="51">
        <v>15957</v>
      </c>
      <c r="C327" s="35"/>
      <c r="D327" s="129" t="s">
        <v>359</v>
      </c>
      <c r="E327" s="201">
        <v>26.6</v>
      </c>
      <c r="F327" s="65" t="s">
        <v>96</v>
      </c>
      <c r="G327" s="56">
        <v>1039.24</v>
      </c>
      <c r="H327" s="246">
        <f t="shared" si="21"/>
        <v>1226.303</v>
      </c>
      <c r="I327" s="247">
        <f t="shared" si="28"/>
        <v>0</v>
      </c>
      <c r="J327" s="247">
        <f t="shared" si="29"/>
        <v>0</v>
      </c>
      <c r="K327" s="116"/>
      <c r="L327" s="10"/>
      <c r="M327" s="7"/>
    </row>
    <row r="328" spans="1:13" s="14" customFormat="1" ht="12.75">
      <c r="A328" s="39">
        <f t="shared" si="27"/>
        <v>19</v>
      </c>
      <c r="B328" s="51" t="s">
        <v>966</v>
      </c>
      <c r="C328" s="35"/>
      <c r="D328" s="129" t="s">
        <v>415</v>
      </c>
      <c r="E328" s="201">
        <v>0.1</v>
      </c>
      <c r="F328" s="65" t="s">
        <v>96</v>
      </c>
      <c r="G328" s="56">
        <v>2.924</v>
      </c>
      <c r="H328" s="246">
        <f t="shared" si="21"/>
        <v>3.45</v>
      </c>
      <c r="I328" s="247">
        <f t="shared" si="28"/>
        <v>0</v>
      </c>
      <c r="J328" s="247">
        <f t="shared" si="29"/>
        <v>0</v>
      </c>
      <c r="K328" s="116"/>
      <c r="L328" s="10"/>
      <c r="M328" s="7"/>
    </row>
    <row r="329" spans="1:13" s="14" customFormat="1" ht="12.75">
      <c r="A329" s="39">
        <f t="shared" si="27"/>
        <v>20</v>
      </c>
      <c r="B329" s="73" t="s">
        <v>296</v>
      </c>
      <c r="C329" s="270"/>
      <c r="D329" s="129" t="s">
        <v>386</v>
      </c>
      <c r="E329" s="207">
        <v>1.322</v>
      </c>
      <c r="F329" s="65" t="s">
        <v>96</v>
      </c>
      <c r="G329" s="56">
        <v>14</v>
      </c>
      <c r="H329" s="246">
        <f aca="true" t="shared" si="30" ref="H329:H359">G329*1.18</f>
        <v>16.52</v>
      </c>
      <c r="I329" s="247">
        <f t="shared" si="28"/>
        <v>0</v>
      </c>
      <c r="J329" s="247">
        <f t="shared" si="29"/>
        <v>0</v>
      </c>
      <c r="K329" s="116"/>
      <c r="L329" s="10"/>
      <c r="M329" s="7"/>
    </row>
    <row r="330" spans="1:13" s="14" customFormat="1" ht="12.75">
      <c r="A330" s="39">
        <f t="shared" si="27"/>
        <v>21</v>
      </c>
      <c r="B330" s="74" t="s">
        <v>60</v>
      </c>
      <c r="C330" s="271" t="s">
        <v>212</v>
      </c>
      <c r="D330" s="129" t="s">
        <v>362</v>
      </c>
      <c r="E330" s="201">
        <v>0.592</v>
      </c>
      <c r="F330" s="65" t="s">
        <v>96</v>
      </c>
      <c r="G330" s="56">
        <v>8.92</v>
      </c>
      <c r="H330" s="246">
        <f t="shared" si="30"/>
        <v>10.526</v>
      </c>
      <c r="I330" s="247">
        <f t="shared" si="28"/>
        <v>0</v>
      </c>
      <c r="J330" s="247">
        <f t="shared" si="29"/>
        <v>0</v>
      </c>
      <c r="K330" s="116"/>
      <c r="L330" s="10"/>
      <c r="M330" s="7"/>
    </row>
    <row r="331" spans="1:13" s="14" customFormat="1" ht="12.75">
      <c r="A331" s="39">
        <f t="shared" si="27"/>
        <v>22</v>
      </c>
      <c r="B331" s="74" t="s">
        <v>61</v>
      </c>
      <c r="C331" s="272" t="s">
        <v>213</v>
      </c>
      <c r="D331" s="126" t="s">
        <v>364</v>
      </c>
      <c r="E331" s="201">
        <v>0.989</v>
      </c>
      <c r="F331" s="65" t="s">
        <v>96</v>
      </c>
      <c r="G331" s="56">
        <v>21.961</v>
      </c>
      <c r="H331" s="246">
        <f t="shared" si="30"/>
        <v>25.914</v>
      </c>
      <c r="I331" s="247">
        <f t="shared" si="28"/>
        <v>0</v>
      </c>
      <c r="J331" s="247">
        <f t="shared" si="29"/>
        <v>0</v>
      </c>
      <c r="K331" s="116"/>
      <c r="L331" s="10"/>
      <c r="M331" s="7"/>
    </row>
    <row r="332" spans="1:13" s="14" customFormat="1" ht="12.75">
      <c r="A332" s="39">
        <f t="shared" si="27"/>
        <v>23</v>
      </c>
      <c r="B332" s="46">
        <v>16665</v>
      </c>
      <c r="C332" s="273"/>
      <c r="D332" s="126" t="s">
        <v>214</v>
      </c>
      <c r="E332" s="201">
        <v>1.45</v>
      </c>
      <c r="F332" s="65" t="s">
        <v>96</v>
      </c>
      <c r="G332" s="56">
        <v>68.666</v>
      </c>
      <c r="H332" s="246">
        <f t="shared" si="30"/>
        <v>81.026</v>
      </c>
      <c r="I332" s="247">
        <f t="shared" si="28"/>
        <v>0</v>
      </c>
      <c r="J332" s="247">
        <f t="shared" si="29"/>
        <v>0</v>
      </c>
      <c r="K332" s="116"/>
      <c r="L332" s="10"/>
      <c r="M332" s="8"/>
    </row>
    <row r="333" spans="1:13" s="14" customFormat="1" ht="12.75">
      <c r="A333" s="39">
        <f t="shared" si="27"/>
        <v>24</v>
      </c>
      <c r="B333" s="46" t="s">
        <v>577</v>
      </c>
      <c r="C333" s="273"/>
      <c r="D333" s="126" t="s">
        <v>578</v>
      </c>
      <c r="E333" s="201">
        <v>0.115</v>
      </c>
      <c r="F333" s="65" t="s">
        <v>96</v>
      </c>
      <c r="G333" s="56">
        <v>1.88</v>
      </c>
      <c r="H333" s="246">
        <f t="shared" si="30"/>
        <v>2.218</v>
      </c>
      <c r="I333" s="247">
        <f t="shared" si="28"/>
        <v>0</v>
      </c>
      <c r="J333" s="247">
        <f t="shared" si="29"/>
        <v>0</v>
      </c>
      <c r="K333" s="116"/>
      <c r="L333" s="10"/>
      <c r="M333" s="8"/>
    </row>
    <row r="334" spans="1:13" s="14" customFormat="1" ht="12.75">
      <c r="A334" s="39">
        <f t="shared" si="27"/>
        <v>25</v>
      </c>
      <c r="B334" s="46" t="s">
        <v>309</v>
      </c>
      <c r="C334" s="273"/>
      <c r="D334" s="129" t="s">
        <v>416</v>
      </c>
      <c r="E334" s="201">
        <v>0.14</v>
      </c>
      <c r="F334" s="65" t="s">
        <v>96</v>
      </c>
      <c r="G334" s="56">
        <v>1.313</v>
      </c>
      <c r="H334" s="246">
        <f t="shared" si="30"/>
        <v>1.549</v>
      </c>
      <c r="I334" s="247">
        <f t="shared" si="28"/>
        <v>0</v>
      </c>
      <c r="J334" s="247">
        <f t="shared" si="29"/>
        <v>0</v>
      </c>
      <c r="K334" s="116"/>
      <c r="L334" s="10"/>
      <c r="M334" s="8"/>
    </row>
    <row r="335" spans="1:13" s="7" customFormat="1" ht="12.75">
      <c r="A335" s="39">
        <f t="shared" si="27"/>
        <v>26</v>
      </c>
      <c r="B335" s="46" t="s">
        <v>579</v>
      </c>
      <c r="C335" s="273"/>
      <c r="D335" s="129" t="s">
        <v>580</v>
      </c>
      <c r="E335" s="201">
        <v>0.204</v>
      </c>
      <c r="F335" s="65" t="s">
        <v>96</v>
      </c>
      <c r="G335" s="56">
        <v>1.6</v>
      </c>
      <c r="H335" s="246">
        <f t="shared" si="30"/>
        <v>1.888</v>
      </c>
      <c r="I335" s="247">
        <f t="shared" si="28"/>
        <v>0</v>
      </c>
      <c r="J335" s="247">
        <f t="shared" si="29"/>
        <v>0</v>
      </c>
      <c r="K335" s="116"/>
      <c r="L335" s="10"/>
      <c r="M335" s="15"/>
    </row>
    <row r="336" spans="1:13" s="7" customFormat="1" ht="12.75">
      <c r="A336" s="39">
        <f t="shared" si="27"/>
        <v>27</v>
      </c>
      <c r="B336" s="46" t="s">
        <v>310</v>
      </c>
      <c r="C336" s="273"/>
      <c r="D336" s="129" t="s">
        <v>417</v>
      </c>
      <c r="E336" s="201">
        <v>0.24</v>
      </c>
      <c r="F336" s="65" t="s">
        <v>96</v>
      </c>
      <c r="G336" s="56">
        <v>1.75</v>
      </c>
      <c r="H336" s="246">
        <f t="shared" si="30"/>
        <v>2.065</v>
      </c>
      <c r="I336" s="247">
        <f t="shared" si="28"/>
        <v>0</v>
      </c>
      <c r="J336" s="247">
        <f t="shared" si="29"/>
        <v>0</v>
      </c>
      <c r="K336" s="116"/>
      <c r="L336" s="10"/>
      <c r="M336" s="15"/>
    </row>
    <row r="337" spans="1:13" s="7" customFormat="1" ht="12.75">
      <c r="A337" s="39">
        <f t="shared" si="27"/>
        <v>28</v>
      </c>
      <c r="B337" s="46" t="s">
        <v>972</v>
      </c>
      <c r="C337" s="273"/>
      <c r="D337" s="129" t="s">
        <v>368</v>
      </c>
      <c r="E337" s="201">
        <v>0.1</v>
      </c>
      <c r="F337" s="65" t="s">
        <v>96</v>
      </c>
      <c r="G337" s="56">
        <v>3.39</v>
      </c>
      <c r="H337" s="246">
        <f t="shared" si="30"/>
        <v>4</v>
      </c>
      <c r="I337" s="247">
        <f t="shared" si="28"/>
        <v>0</v>
      </c>
      <c r="J337" s="247">
        <f t="shared" si="29"/>
        <v>0</v>
      </c>
      <c r="K337" s="116"/>
      <c r="L337" s="10"/>
      <c r="M337" s="2"/>
    </row>
    <row r="338" spans="1:13" s="7" customFormat="1" ht="12.75">
      <c r="A338" s="39">
        <f t="shared" si="27"/>
        <v>29</v>
      </c>
      <c r="B338" s="161" t="s">
        <v>395</v>
      </c>
      <c r="C338" s="35"/>
      <c r="D338" s="129" t="s">
        <v>591</v>
      </c>
      <c r="E338" s="201">
        <v>0.565</v>
      </c>
      <c r="F338" s="65" t="s">
        <v>96</v>
      </c>
      <c r="G338" s="56">
        <v>10.92</v>
      </c>
      <c r="H338" s="246">
        <f t="shared" si="30"/>
        <v>12.886</v>
      </c>
      <c r="I338" s="247">
        <f t="shared" si="28"/>
        <v>0</v>
      </c>
      <c r="J338" s="247">
        <f t="shared" si="29"/>
        <v>0</v>
      </c>
      <c r="K338" s="116"/>
      <c r="L338" s="10"/>
      <c r="M338" s="2"/>
    </row>
    <row r="339" spans="1:13" s="7" customFormat="1" ht="12.75">
      <c r="A339" s="39">
        <f t="shared" si="27"/>
        <v>30</v>
      </c>
      <c r="B339" s="161" t="s">
        <v>581</v>
      </c>
      <c r="C339" s="35"/>
      <c r="D339" s="129" t="s">
        <v>772</v>
      </c>
      <c r="E339" s="201">
        <v>0.6091</v>
      </c>
      <c r="F339" s="65" t="s">
        <v>96</v>
      </c>
      <c r="G339" s="56">
        <v>17.043</v>
      </c>
      <c r="H339" s="246">
        <f t="shared" si="30"/>
        <v>20.111</v>
      </c>
      <c r="I339" s="247">
        <f t="shared" si="28"/>
        <v>0</v>
      </c>
      <c r="J339" s="247">
        <f t="shared" si="29"/>
        <v>0</v>
      </c>
      <c r="K339" s="116"/>
      <c r="L339" s="10"/>
      <c r="M339" s="2"/>
    </row>
    <row r="340" spans="1:13" s="7" customFormat="1" ht="12.75">
      <c r="A340" s="39">
        <f t="shared" si="27"/>
        <v>31</v>
      </c>
      <c r="B340" s="51" t="s">
        <v>1031</v>
      </c>
      <c r="C340" s="52"/>
      <c r="D340" s="128" t="s">
        <v>369</v>
      </c>
      <c r="E340" s="201">
        <v>19</v>
      </c>
      <c r="F340" s="53" t="s">
        <v>96</v>
      </c>
      <c r="G340" s="56">
        <v>263.153</v>
      </c>
      <c r="H340" s="246">
        <f t="shared" si="30"/>
        <v>310.521</v>
      </c>
      <c r="I340" s="247">
        <f t="shared" si="28"/>
        <v>0</v>
      </c>
      <c r="J340" s="247">
        <f t="shared" si="29"/>
        <v>0</v>
      </c>
      <c r="K340" s="116"/>
      <c r="L340" s="10"/>
      <c r="M340" s="2"/>
    </row>
    <row r="341" spans="1:13" s="7" customFormat="1" ht="12.75">
      <c r="A341" s="39">
        <f t="shared" si="27"/>
        <v>32</v>
      </c>
      <c r="B341" s="51">
        <v>17831</v>
      </c>
      <c r="C341" s="52"/>
      <c r="D341" s="128" t="s">
        <v>370</v>
      </c>
      <c r="E341" s="201">
        <v>24</v>
      </c>
      <c r="F341" s="53" t="s">
        <v>96</v>
      </c>
      <c r="G341" s="56">
        <v>320.475</v>
      </c>
      <c r="H341" s="246">
        <f t="shared" si="30"/>
        <v>378.161</v>
      </c>
      <c r="I341" s="247">
        <f t="shared" si="28"/>
        <v>0</v>
      </c>
      <c r="J341" s="247">
        <f t="shared" si="29"/>
        <v>0</v>
      </c>
      <c r="K341" s="116"/>
      <c r="L341" s="10"/>
      <c r="M341" s="2"/>
    </row>
    <row r="342" spans="1:13" s="8" customFormat="1" ht="22.5">
      <c r="A342" s="39">
        <f t="shared" si="27"/>
        <v>33</v>
      </c>
      <c r="B342" s="51">
        <v>18644</v>
      </c>
      <c r="C342" s="52"/>
      <c r="D342" s="128" t="s">
        <v>418</v>
      </c>
      <c r="E342" s="201">
        <v>24</v>
      </c>
      <c r="F342" s="53" t="s">
        <v>96</v>
      </c>
      <c r="G342" s="56">
        <v>321.634</v>
      </c>
      <c r="H342" s="246">
        <f t="shared" si="30"/>
        <v>379.528</v>
      </c>
      <c r="I342" s="247">
        <f t="shared" si="28"/>
        <v>0</v>
      </c>
      <c r="J342" s="247">
        <f t="shared" si="29"/>
        <v>0</v>
      </c>
      <c r="K342" s="116"/>
      <c r="L342" s="10"/>
      <c r="M342" s="2"/>
    </row>
    <row r="343" spans="1:13" s="8" customFormat="1" ht="12.75">
      <c r="A343" s="39">
        <f t="shared" si="27"/>
        <v>34</v>
      </c>
      <c r="B343" s="51">
        <v>224016</v>
      </c>
      <c r="C343" s="52" t="s">
        <v>753</v>
      </c>
      <c r="D343" s="128" t="s">
        <v>592</v>
      </c>
      <c r="E343" s="201">
        <v>0.052</v>
      </c>
      <c r="F343" s="53" t="s">
        <v>96</v>
      </c>
      <c r="G343" s="56">
        <v>2.565</v>
      </c>
      <c r="H343" s="246">
        <f t="shared" si="30"/>
        <v>3.027</v>
      </c>
      <c r="I343" s="247">
        <f t="shared" si="28"/>
        <v>0</v>
      </c>
      <c r="J343" s="247">
        <f t="shared" si="29"/>
        <v>0</v>
      </c>
      <c r="K343" s="116"/>
      <c r="L343" s="10"/>
      <c r="M343" s="2"/>
    </row>
    <row r="344" spans="1:13" s="8" customFormat="1" ht="12.75">
      <c r="A344" s="39">
        <f t="shared" si="27"/>
        <v>35</v>
      </c>
      <c r="B344" s="51" t="s">
        <v>1080</v>
      </c>
      <c r="C344" s="52"/>
      <c r="D344" s="128" t="s">
        <v>866</v>
      </c>
      <c r="E344" s="201"/>
      <c r="F344" s="53" t="s">
        <v>96</v>
      </c>
      <c r="G344" s="56">
        <v>3.55</v>
      </c>
      <c r="H344" s="246">
        <f t="shared" si="30"/>
        <v>4.189</v>
      </c>
      <c r="I344" s="247">
        <f t="shared" si="28"/>
        <v>0</v>
      </c>
      <c r="J344" s="247">
        <f t="shared" si="29"/>
        <v>0</v>
      </c>
      <c r="K344" s="116"/>
      <c r="L344" s="10"/>
      <c r="M344" s="2"/>
    </row>
    <row r="345" spans="1:13" s="15" customFormat="1" ht="12.75">
      <c r="A345" s="39">
        <f t="shared" si="27"/>
        <v>36</v>
      </c>
      <c r="B345" s="51">
        <v>224018</v>
      </c>
      <c r="C345" s="52"/>
      <c r="D345" s="128" t="s">
        <v>867</v>
      </c>
      <c r="E345" s="201"/>
      <c r="F345" s="53" t="s">
        <v>96</v>
      </c>
      <c r="G345" s="56">
        <v>3.55</v>
      </c>
      <c r="H345" s="246">
        <f t="shared" si="30"/>
        <v>4.189</v>
      </c>
      <c r="I345" s="247">
        <f t="shared" si="28"/>
        <v>0</v>
      </c>
      <c r="J345" s="247">
        <f t="shared" si="29"/>
        <v>0</v>
      </c>
      <c r="K345" s="116"/>
      <c r="L345" s="10"/>
      <c r="M345" s="2"/>
    </row>
    <row r="346" spans="1:13" s="15" customFormat="1" ht="12.75">
      <c r="A346" s="39">
        <f t="shared" si="27"/>
        <v>37</v>
      </c>
      <c r="B346" s="51">
        <v>224019</v>
      </c>
      <c r="C346" s="52"/>
      <c r="D346" s="128" t="s">
        <v>868</v>
      </c>
      <c r="E346" s="201"/>
      <c r="F346" s="53" t="s">
        <v>96</v>
      </c>
      <c r="G346" s="56">
        <v>3.55</v>
      </c>
      <c r="H346" s="246">
        <f t="shared" si="30"/>
        <v>4.189</v>
      </c>
      <c r="I346" s="247">
        <f t="shared" si="28"/>
        <v>0</v>
      </c>
      <c r="J346" s="247">
        <f t="shared" si="29"/>
        <v>0</v>
      </c>
      <c r="K346" s="116"/>
      <c r="L346" s="10"/>
      <c r="M346" s="2"/>
    </row>
    <row r="347" spans="1:12" s="2" customFormat="1" ht="22.5">
      <c r="A347" s="39">
        <f t="shared" si="27"/>
        <v>38</v>
      </c>
      <c r="B347" s="52">
        <v>42249</v>
      </c>
      <c r="C347" s="35" t="s">
        <v>191</v>
      </c>
      <c r="D347" s="128" t="s">
        <v>450</v>
      </c>
      <c r="E347" s="204">
        <v>0.276</v>
      </c>
      <c r="F347" s="53" t="s">
        <v>96</v>
      </c>
      <c r="G347" s="56">
        <v>4.3</v>
      </c>
      <c r="H347" s="246">
        <f t="shared" si="30"/>
        <v>5.074</v>
      </c>
      <c r="I347" s="247">
        <f t="shared" si="28"/>
        <v>0</v>
      </c>
      <c r="J347" s="247">
        <f t="shared" si="29"/>
        <v>0</v>
      </c>
      <c r="K347" s="116"/>
      <c r="L347" s="10"/>
    </row>
    <row r="348" spans="1:13" s="2" customFormat="1" ht="15">
      <c r="A348" s="39">
        <f t="shared" si="27"/>
        <v>39</v>
      </c>
      <c r="B348" s="52" t="s">
        <v>1032</v>
      </c>
      <c r="C348" s="35"/>
      <c r="D348" s="128" t="s">
        <v>641</v>
      </c>
      <c r="E348" s="204"/>
      <c r="F348" s="65" t="s">
        <v>96</v>
      </c>
      <c r="G348" s="56">
        <v>1.29</v>
      </c>
      <c r="H348" s="246">
        <f t="shared" si="30"/>
        <v>1.522</v>
      </c>
      <c r="I348" s="247">
        <f t="shared" si="28"/>
        <v>0</v>
      </c>
      <c r="J348" s="247">
        <f t="shared" si="29"/>
        <v>0</v>
      </c>
      <c r="K348" s="228"/>
      <c r="L348" s="10"/>
      <c r="M348" s="13"/>
    </row>
    <row r="349" spans="1:13" s="2" customFormat="1" ht="15">
      <c r="A349" s="39">
        <f t="shared" si="27"/>
        <v>40</v>
      </c>
      <c r="B349" s="52">
        <v>53482</v>
      </c>
      <c r="C349" s="35" t="s">
        <v>643</v>
      </c>
      <c r="D349" s="128" t="s">
        <v>642</v>
      </c>
      <c r="E349" s="204">
        <v>0.824</v>
      </c>
      <c r="F349" s="65" t="s">
        <v>96</v>
      </c>
      <c r="G349" s="56">
        <v>0.46</v>
      </c>
      <c r="H349" s="246">
        <f t="shared" si="30"/>
        <v>0.543</v>
      </c>
      <c r="I349" s="247">
        <f t="shared" si="28"/>
        <v>0</v>
      </c>
      <c r="J349" s="247">
        <f>I349</f>
        <v>0</v>
      </c>
      <c r="K349" s="230" t="s">
        <v>1103</v>
      </c>
      <c r="L349" s="10"/>
      <c r="M349" s="13"/>
    </row>
    <row r="350" spans="1:13" s="2" customFormat="1" ht="15">
      <c r="A350" s="39">
        <f t="shared" si="27"/>
        <v>41</v>
      </c>
      <c r="B350" s="51">
        <v>53753</v>
      </c>
      <c r="C350" s="268" t="s">
        <v>257</v>
      </c>
      <c r="D350" s="128" t="s">
        <v>256</v>
      </c>
      <c r="E350" s="201">
        <v>0.261</v>
      </c>
      <c r="F350" s="65" t="s">
        <v>96</v>
      </c>
      <c r="G350" s="56">
        <v>3.66</v>
      </c>
      <c r="H350" s="246">
        <f t="shared" si="30"/>
        <v>4.319</v>
      </c>
      <c r="I350" s="247">
        <f t="shared" si="28"/>
        <v>0</v>
      </c>
      <c r="J350" s="247">
        <f t="shared" si="29"/>
        <v>0</v>
      </c>
      <c r="K350" s="167"/>
      <c r="L350" s="10"/>
      <c r="M350" s="13"/>
    </row>
    <row r="351" spans="1:13" s="2" customFormat="1" ht="22.5">
      <c r="A351" s="39">
        <f t="shared" si="27"/>
        <v>42</v>
      </c>
      <c r="B351" s="51" t="s">
        <v>1023</v>
      </c>
      <c r="C351" s="52" t="s">
        <v>218</v>
      </c>
      <c r="D351" s="127" t="s">
        <v>371</v>
      </c>
      <c r="E351" s="201">
        <v>46.8</v>
      </c>
      <c r="F351" s="65" t="s">
        <v>96</v>
      </c>
      <c r="G351" s="56">
        <v>1422</v>
      </c>
      <c r="H351" s="246">
        <f t="shared" si="30"/>
        <v>1677.96</v>
      </c>
      <c r="I351" s="247">
        <f t="shared" si="28"/>
        <v>0</v>
      </c>
      <c r="J351" s="247">
        <f t="shared" si="29"/>
        <v>0</v>
      </c>
      <c r="K351" s="116"/>
      <c r="L351" s="10"/>
      <c r="M351" s="18"/>
    </row>
    <row r="352" spans="1:13" s="2" customFormat="1" ht="22.5">
      <c r="A352" s="39">
        <f t="shared" si="27"/>
        <v>43</v>
      </c>
      <c r="B352" s="158" t="s">
        <v>545</v>
      </c>
      <c r="C352" s="54"/>
      <c r="D352" s="127" t="s">
        <v>371</v>
      </c>
      <c r="E352" s="201">
        <v>46.8</v>
      </c>
      <c r="F352" s="65" t="s">
        <v>96</v>
      </c>
      <c r="G352" s="105">
        <v>1436</v>
      </c>
      <c r="H352" s="246">
        <f t="shared" si="30"/>
        <v>1694.48</v>
      </c>
      <c r="I352" s="247">
        <f t="shared" si="28"/>
        <v>0</v>
      </c>
      <c r="J352" s="247">
        <f t="shared" si="29"/>
        <v>0</v>
      </c>
      <c r="K352" s="116"/>
      <c r="L352" s="10"/>
      <c r="M352" s="18"/>
    </row>
    <row r="353" spans="1:13" s="13" customFormat="1" ht="22.5">
      <c r="A353" s="39">
        <f t="shared" si="27"/>
        <v>44</v>
      </c>
      <c r="B353" s="51" t="s">
        <v>546</v>
      </c>
      <c r="C353" s="52"/>
      <c r="D353" s="127" t="s">
        <v>371</v>
      </c>
      <c r="E353" s="201">
        <v>46.8</v>
      </c>
      <c r="F353" s="65" t="s">
        <v>96</v>
      </c>
      <c r="G353" s="56">
        <v>1449</v>
      </c>
      <c r="H353" s="246">
        <f t="shared" si="30"/>
        <v>1709.82</v>
      </c>
      <c r="I353" s="247">
        <f t="shared" si="28"/>
        <v>0</v>
      </c>
      <c r="J353" s="247">
        <f t="shared" si="29"/>
        <v>0</v>
      </c>
      <c r="K353" s="116"/>
      <c r="L353" s="10"/>
      <c r="M353" s="18"/>
    </row>
    <row r="354" spans="1:13" s="13" customFormat="1" ht="15">
      <c r="A354" s="39">
        <f t="shared" si="27"/>
        <v>45</v>
      </c>
      <c r="B354" s="158"/>
      <c r="C354" s="274">
        <v>1017004</v>
      </c>
      <c r="D354" s="36" t="s">
        <v>644</v>
      </c>
      <c r="E354" s="201">
        <v>0.022</v>
      </c>
      <c r="F354" s="65" t="s">
        <v>96</v>
      </c>
      <c r="G354" s="105">
        <v>1.36</v>
      </c>
      <c r="H354" s="246">
        <f t="shared" si="30"/>
        <v>1.605</v>
      </c>
      <c r="I354" s="247">
        <f t="shared" si="28"/>
        <v>0</v>
      </c>
      <c r="J354" s="247">
        <f t="shared" si="29"/>
        <v>0</v>
      </c>
      <c r="K354" s="116"/>
      <c r="L354" s="10"/>
      <c r="M354" s="18"/>
    </row>
    <row r="355" spans="1:13" s="13" customFormat="1" ht="15">
      <c r="A355" s="39">
        <f t="shared" si="27"/>
        <v>46</v>
      </c>
      <c r="B355" s="158"/>
      <c r="C355" s="54"/>
      <c r="D355" s="36" t="s">
        <v>645</v>
      </c>
      <c r="E355" s="201">
        <v>0.0096</v>
      </c>
      <c r="F355" s="65" t="s">
        <v>96</v>
      </c>
      <c r="G355" s="105">
        <v>0.4</v>
      </c>
      <c r="H355" s="246">
        <f>G355*1.18</f>
        <v>0.472</v>
      </c>
      <c r="I355" s="247">
        <f>H355*I$9</f>
        <v>0</v>
      </c>
      <c r="J355" s="247">
        <f>I355-I355*J$9</f>
        <v>0</v>
      </c>
      <c r="K355" s="116"/>
      <c r="L355" s="10"/>
      <c r="M355" s="18"/>
    </row>
    <row r="356" spans="1:13" s="17" customFormat="1" ht="14.25">
      <c r="A356" s="57"/>
      <c r="B356" s="70"/>
      <c r="C356" s="87"/>
      <c r="D356" s="173" t="s">
        <v>8</v>
      </c>
      <c r="E356" s="202"/>
      <c r="F356" s="71"/>
      <c r="G356" s="78"/>
      <c r="H356" s="78"/>
      <c r="I356" s="78"/>
      <c r="J356" s="116"/>
      <c r="K356" s="228"/>
      <c r="L356" s="10"/>
      <c r="M356" s="18"/>
    </row>
    <row r="357" spans="1:13" s="17" customFormat="1" ht="33.75">
      <c r="A357" s="45">
        <v>1</v>
      </c>
      <c r="B357" s="51">
        <v>42691</v>
      </c>
      <c r="C357" s="35" t="s">
        <v>127</v>
      </c>
      <c r="D357" s="128" t="s">
        <v>420</v>
      </c>
      <c r="E357" s="204">
        <v>0.047</v>
      </c>
      <c r="F357" s="65" t="s">
        <v>96</v>
      </c>
      <c r="G357" s="56">
        <v>0.304</v>
      </c>
      <c r="H357" s="246">
        <f t="shared" si="30"/>
        <v>0.359</v>
      </c>
      <c r="I357" s="247">
        <f t="shared" si="28"/>
        <v>0</v>
      </c>
      <c r="J357" s="247">
        <f>I357</f>
        <v>0</v>
      </c>
      <c r="K357" s="230" t="s">
        <v>1103</v>
      </c>
      <c r="L357" s="10"/>
      <c r="M357" s="18"/>
    </row>
    <row r="358" spans="1:13" s="17" customFormat="1" ht="12.75">
      <c r="A358" s="39">
        <f>A357+1</f>
        <v>2</v>
      </c>
      <c r="B358" s="51" t="s">
        <v>987</v>
      </c>
      <c r="C358" s="37">
        <v>4131777516</v>
      </c>
      <c r="D358" s="128" t="s">
        <v>421</v>
      </c>
      <c r="E358" s="201">
        <v>0.482</v>
      </c>
      <c r="F358" s="65" t="s">
        <v>96</v>
      </c>
      <c r="G358" s="56">
        <v>4</v>
      </c>
      <c r="H358" s="246">
        <f t="shared" si="30"/>
        <v>4.72</v>
      </c>
      <c r="I358" s="247">
        <f t="shared" si="28"/>
        <v>0</v>
      </c>
      <c r="J358" s="247">
        <f>I358</f>
        <v>0</v>
      </c>
      <c r="K358" s="230" t="s">
        <v>1103</v>
      </c>
      <c r="L358" s="10"/>
      <c r="M358" s="18"/>
    </row>
    <row r="359" spans="1:13" s="2" customFormat="1" ht="12.75">
      <c r="A359" s="39">
        <f>A358+1</f>
        <v>3</v>
      </c>
      <c r="B359" s="51" t="s">
        <v>988</v>
      </c>
      <c r="C359" s="37" t="s">
        <v>128</v>
      </c>
      <c r="D359" s="128" t="s">
        <v>422</v>
      </c>
      <c r="E359" s="201">
        <v>0.516</v>
      </c>
      <c r="F359" s="65" t="s">
        <v>96</v>
      </c>
      <c r="G359" s="107">
        <v>2</v>
      </c>
      <c r="H359" s="246">
        <f t="shared" si="30"/>
        <v>2.36</v>
      </c>
      <c r="I359" s="247">
        <f t="shared" si="28"/>
        <v>0</v>
      </c>
      <c r="J359" s="247">
        <f>I359</f>
        <v>0</v>
      </c>
      <c r="K359" s="230" t="s">
        <v>1103</v>
      </c>
      <c r="L359" s="10"/>
      <c r="M359" s="19"/>
    </row>
    <row r="360" spans="1:13" s="2" customFormat="1" ht="14.25">
      <c r="A360" s="57"/>
      <c r="B360" s="70"/>
      <c r="C360" s="87"/>
      <c r="D360" s="173" t="s">
        <v>9</v>
      </c>
      <c r="E360" s="202"/>
      <c r="F360" s="71"/>
      <c r="G360" s="78"/>
      <c r="H360" s="78"/>
      <c r="I360" s="78"/>
      <c r="J360" s="116"/>
      <c r="K360" s="167"/>
      <c r="L360" s="10"/>
      <c r="M360" s="19"/>
    </row>
    <row r="361" spans="1:13" s="18" customFormat="1" ht="12.75">
      <c r="A361" s="45">
        <v>1</v>
      </c>
      <c r="B361" s="51" t="s">
        <v>295</v>
      </c>
      <c r="C361" s="37">
        <v>6262991</v>
      </c>
      <c r="D361" s="128" t="s">
        <v>381</v>
      </c>
      <c r="E361" s="201">
        <v>1.14</v>
      </c>
      <c r="F361" s="65" t="s">
        <v>96</v>
      </c>
      <c r="G361" s="56">
        <v>10.92</v>
      </c>
      <c r="H361" s="246">
        <f>G361*1.18</f>
        <v>12.886</v>
      </c>
      <c r="I361" s="247">
        <f>H361*I$9</f>
        <v>0</v>
      </c>
      <c r="J361" s="247">
        <f>I361-I361*J$9</f>
        <v>0</v>
      </c>
      <c r="K361" s="116"/>
      <c r="L361" s="10"/>
      <c r="M361" s="2"/>
    </row>
    <row r="362" spans="1:13" s="18" customFormat="1" ht="12.75">
      <c r="A362" s="39">
        <f aca="true" t="shared" si="31" ref="A362:A405">A361+1</f>
        <v>2</v>
      </c>
      <c r="B362" s="51" t="s">
        <v>950</v>
      </c>
      <c r="C362" s="37">
        <v>6264080</v>
      </c>
      <c r="D362" s="129" t="s">
        <v>348</v>
      </c>
      <c r="E362" s="201">
        <v>0.0034</v>
      </c>
      <c r="F362" s="65" t="s">
        <v>96</v>
      </c>
      <c r="G362" s="56">
        <v>0.035</v>
      </c>
      <c r="H362" s="246">
        <f aca="true" t="shared" si="32" ref="H362:H425">G362*1.18</f>
        <v>0.041</v>
      </c>
      <c r="I362" s="247">
        <f>H362*I$9</f>
        <v>0</v>
      </c>
      <c r="J362" s="247">
        <f>I362-I362*J$9</f>
        <v>0</v>
      </c>
      <c r="K362" s="116"/>
      <c r="L362" s="10"/>
      <c r="M362" s="2"/>
    </row>
    <row r="363" spans="1:13" s="18" customFormat="1" ht="12.75">
      <c r="A363" s="39">
        <f t="shared" si="31"/>
        <v>3</v>
      </c>
      <c r="B363" s="51" t="s">
        <v>572</v>
      </c>
      <c r="C363" s="37">
        <v>6264070</v>
      </c>
      <c r="D363" s="120" t="s">
        <v>1141</v>
      </c>
      <c r="E363" s="201">
        <v>0.006</v>
      </c>
      <c r="F363" s="65" t="s">
        <v>96</v>
      </c>
      <c r="G363" s="56">
        <v>0.257</v>
      </c>
      <c r="H363" s="246">
        <f t="shared" si="32"/>
        <v>0.303</v>
      </c>
      <c r="I363" s="247">
        <f>H363*I$9</f>
        <v>0</v>
      </c>
      <c r="J363" s="247">
        <f aca="true" t="shared" si="33" ref="J363:J405">I363-I363*J$9</f>
        <v>0</v>
      </c>
      <c r="K363" s="116"/>
      <c r="L363" s="10"/>
      <c r="M363" s="2"/>
    </row>
    <row r="364" spans="1:13" s="18" customFormat="1" ht="12.75">
      <c r="A364" s="39">
        <f t="shared" si="31"/>
        <v>4</v>
      </c>
      <c r="B364" s="51" t="s">
        <v>573</v>
      </c>
      <c r="C364" s="37">
        <v>6264060</v>
      </c>
      <c r="D364" s="128" t="s">
        <v>350</v>
      </c>
      <c r="E364" s="201">
        <v>0.007</v>
      </c>
      <c r="F364" s="65" t="s">
        <v>96</v>
      </c>
      <c r="G364" s="56">
        <v>0.274</v>
      </c>
      <c r="H364" s="246">
        <f t="shared" si="32"/>
        <v>0.323</v>
      </c>
      <c r="I364" s="247">
        <f aca="true" t="shared" si="34" ref="I364:I427">H364*I$9</f>
        <v>0</v>
      </c>
      <c r="J364" s="247">
        <f t="shared" si="33"/>
        <v>0</v>
      </c>
      <c r="K364" s="116"/>
      <c r="L364" s="10"/>
      <c r="M364" s="2"/>
    </row>
    <row r="365" spans="1:13" s="18" customFormat="1" ht="22.5">
      <c r="A365" s="39">
        <f t="shared" si="31"/>
        <v>5</v>
      </c>
      <c r="B365" s="51" t="s">
        <v>692</v>
      </c>
      <c r="C365" s="37">
        <v>6113160</v>
      </c>
      <c r="D365" s="128" t="s">
        <v>693</v>
      </c>
      <c r="E365" s="201">
        <v>0.089</v>
      </c>
      <c r="F365" s="65" t="s">
        <v>96</v>
      </c>
      <c r="G365" s="56">
        <v>1.265</v>
      </c>
      <c r="H365" s="246">
        <f t="shared" si="32"/>
        <v>1.493</v>
      </c>
      <c r="I365" s="247">
        <f t="shared" si="34"/>
        <v>0</v>
      </c>
      <c r="J365" s="247">
        <f t="shared" si="33"/>
        <v>0</v>
      </c>
      <c r="K365" s="116"/>
      <c r="L365" s="10"/>
      <c r="M365" s="2"/>
    </row>
    <row r="366" spans="1:13" s="18" customFormat="1" ht="12.75">
      <c r="A366" s="39">
        <f t="shared" si="31"/>
        <v>6</v>
      </c>
      <c r="B366" s="51" t="s">
        <v>51</v>
      </c>
      <c r="C366" s="37" t="s">
        <v>135</v>
      </c>
      <c r="D366" s="128" t="s">
        <v>423</v>
      </c>
      <c r="E366" s="201">
        <v>0.095</v>
      </c>
      <c r="F366" s="65" t="s">
        <v>96</v>
      </c>
      <c r="G366" s="56">
        <v>1.002</v>
      </c>
      <c r="H366" s="246">
        <f t="shared" si="32"/>
        <v>1.182</v>
      </c>
      <c r="I366" s="247">
        <f t="shared" si="34"/>
        <v>0</v>
      </c>
      <c r="J366" s="247">
        <f t="shared" si="33"/>
        <v>0</v>
      </c>
      <c r="K366" s="116"/>
      <c r="L366" s="10"/>
      <c r="M366" s="2"/>
    </row>
    <row r="367" spans="1:13" s="18" customFormat="1" ht="12.75">
      <c r="A367" s="39">
        <f t="shared" si="31"/>
        <v>7</v>
      </c>
      <c r="B367" s="51" t="s">
        <v>52</v>
      </c>
      <c r="C367" s="37" t="s">
        <v>129</v>
      </c>
      <c r="D367" s="128" t="s">
        <v>424</v>
      </c>
      <c r="E367" s="201">
        <v>0.092</v>
      </c>
      <c r="F367" s="65" t="s">
        <v>96</v>
      </c>
      <c r="G367" s="56">
        <v>1.002</v>
      </c>
      <c r="H367" s="246">
        <f t="shared" si="32"/>
        <v>1.182</v>
      </c>
      <c r="I367" s="247">
        <f t="shared" si="34"/>
        <v>0</v>
      </c>
      <c r="J367" s="247">
        <f t="shared" si="33"/>
        <v>0</v>
      </c>
      <c r="K367" s="116"/>
      <c r="L367" s="10"/>
      <c r="M367" s="10"/>
    </row>
    <row r="368" spans="1:13" s="18" customFormat="1" ht="12.75">
      <c r="A368" s="39">
        <f t="shared" si="31"/>
        <v>8</v>
      </c>
      <c r="B368" s="52" t="s">
        <v>1052</v>
      </c>
      <c r="C368" s="37">
        <v>6112041</v>
      </c>
      <c r="D368" s="128" t="s">
        <v>425</v>
      </c>
      <c r="E368" s="204">
        <v>0.056</v>
      </c>
      <c r="F368" s="65" t="s">
        <v>96</v>
      </c>
      <c r="G368" s="56">
        <v>2.1</v>
      </c>
      <c r="H368" s="246">
        <f t="shared" si="32"/>
        <v>2.478</v>
      </c>
      <c r="I368" s="247">
        <f t="shared" si="34"/>
        <v>0</v>
      </c>
      <c r="J368" s="247">
        <f t="shared" si="33"/>
        <v>0</v>
      </c>
      <c r="K368" s="116"/>
      <c r="L368" s="10"/>
      <c r="M368" s="10"/>
    </row>
    <row r="369" spans="1:13" s="19" customFormat="1" ht="22.5">
      <c r="A369" s="39">
        <f t="shared" si="31"/>
        <v>9</v>
      </c>
      <c r="B369" s="52">
        <v>41802</v>
      </c>
      <c r="C369" s="37" t="s">
        <v>286</v>
      </c>
      <c r="D369" s="128" t="s">
        <v>426</v>
      </c>
      <c r="E369" s="204">
        <v>0.09</v>
      </c>
      <c r="F369" s="65" t="s">
        <v>96</v>
      </c>
      <c r="G369" s="56">
        <v>1.07</v>
      </c>
      <c r="H369" s="246">
        <f t="shared" si="32"/>
        <v>1.263</v>
      </c>
      <c r="I369" s="247">
        <f t="shared" si="34"/>
        <v>0</v>
      </c>
      <c r="J369" s="247">
        <f t="shared" si="33"/>
        <v>0</v>
      </c>
      <c r="K369" s="116"/>
      <c r="L369" s="10"/>
      <c r="M369" s="2"/>
    </row>
    <row r="370" spans="1:13" s="19" customFormat="1" ht="12.75">
      <c r="A370" s="39">
        <f t="shared" si="31"/>
        <v>10</v>
      </c>
      <c r="B370" s="52" t="s">
        <v>27</v>
      </c>
      <c r="C370" s="37">
        <v>9520420</v>
      </c>
      <c r="D370" s="128" t="s">
        <v>200</v>
      </c>
      <c r="E370" s="204">
        <v>0.147</v>
      </c>
      <c r="F370" s="65" t="s">
        <v>96</v>
      </c>
      <c r="G370" s="56">
        <v>1.14</v>
      </c>
      <c r="H370" s="246">
        <f t="shared" si="32"/>
        <v>1.345</v>
      </c>
      <c r="I370" s="247">
        <f t="shared" si="34"/>
        <v>0</v>
      </c>
      <c r="J370" s="247">
        <f t="shared" si="33"/>
        <v>0</v>
      </c>
      <c r="K370" s="116"/>
      <c r="L370" s="10"/>
      <c r="M370" s="2"/>
    </row>
    <row r="371" spans="1:12" s="2" customFormat="1" ht="12.75">
      <c r="A371" s="39">
        <f t="shared" si="31"/>
        <v>11</v>
      </c>
      <c r="B371" s="52" t="s">
        <v>28</v>
      </c>
      <c r="C371" s="37">
        <v>9520430</v>
      </c>
      <c r="D371" s="128" t="s">
        <v>200</v>
      </c>
      <c r="E371" s="204">
        <v>0.147</v>
      </c>
      <c r="F371" s="65" t="s">
        <v>96</v>
      </c>
      <c r="G371" s="56">
        <v>1.14</v>
      </c>
      <c r="H371" s="246">
        <f t="shared" si="32"/>
        <v>1.345</v>
      </c>
      <c r="I371" s="247">
        <f t="shared" si="34"/>
        <v>0</v>
      </c>
      <c r="J371" s="247">
        <f t="shared" si="33"/>
        <v>0</v>
      </c>
      <c r="K371" s="116"/>
      <c r="L371" s="10"/>
    </row>
    <row r="372" spans="1:12" s="2" customFormat="1" ht="22.5">
      <c r="A372" s="39">
        <f t="shared" si="31"/>
        <v>12</v>
      </c>
      <c r="B372" s="52" t="s">
        <v>41</v>
      </c>
      <c r="C372" s="37" t="s">
        <v>261</v>
      </c>
      <c r="D372" s="128" t="s">
        <v>869</v>
      </c>
      <c r="E372" s="204">
        <v>0.0647</v>
      </c>
      <c r="F372" s="65" t="s">
        <v>96</v>
      </c>
      <c r="G372" s="56">
        <v>2.625</v>
      </c>
      <c r="H372" s="246">
        <f t="shared" si="32"/>
        <v>3.098</v>
      </c>
      <c r="I372" s="247">
        <f t="shared" si="34"/>
        <v>0</v>
      </c>
      <c r="J372" s="247">
        <f t="shared" si="33"/>
        <v>0</v>
      </c>
      <c r="K372" s="116"/>
      <c r="L372" s="10"/>
    </row>
    <row r="373" spans="1:12" s="2" customFormat="1" ht="22.5">
      <c r="A373" s="39">
        <f t="shared" si="31"/>
        <v>13</v>
      </c>
      <c r="B373" s="52" t="s">
        <v>980</v>
      </c>
      <c r="C373" s="37" t="s">
        <v>272</v>
      </c>
      <c r="D373" s="128" t="s">
        <v>870</v>
      </c>
      <c r="E373" s="204">
        <v>0.175</v>
      </c>
      <c r="F373" s="65" t="s">
        <v>96</v>
      </c>
      <c r="G373" s="56">
        <v>3.7</v>
      </c>
      <c r="H373" s="246">
        <f t="shared" si="32"/>
        <v>4.366</v>
      </c>
      <c r="I373" s="247">
        <f t="shared" si="34"/>
        <v>0</v>
      </c>
      <c r="J373" s="247">
        <f t="shared" si="33"/>
        <v>0</v>
      </c>
      <c r="K373" s="116"/>
      <c r="L373" s="10"/>
    </row>
    <row r="374" spans="1:12" s="2" customFormat="1" ht="22.5">
      <c r="A374" s="39">
        <f t="shared" si="31"/>
        <v>14</v>
      </c>
      <c r="B374" s="52">
        <v>42246</v>
      </c>
      <c r="C374" s="37" t="s">
        <v>880</v>
      </c>
      <c r="D374" s="128" t="s">
        <v>429</v>
      </c>
      <c r="E374" s="204">
        <v>0.23</v>
      </c>
      <c r="F374" s="65" t="s">
        <v>96</v>
      </c>
      <c r="G374" s="56">
        <v>3.95</v>
      </c>
      <c r="H374" s="246">
        <f t="shared" si="32"/>
        <v>4.661</v>
      </c>
      <c r="I374" s="247">
        <f t="shared" si="34"/>
        <v>0</v>
      </c>
      <c r="J374" s="247">
        <f t="shared" si="33"/>
        <v>0</v>
      </c>
      <c r="K374" s="116"/>
      <c r="L374" s="10"/>
    </row>
    <row r="375" spans="1:12" s="2" customFormat="1" ht="12.75">
      <c r="A375" s="39">
        <f t="shared" si="31"/>
        <v>15</v>
      </c>
      <c r="B375" s="52" t="s">
        <v>981</v>
      </c>
      <c r="C375" s="37" t="s">
        <v>718</v>
      </c>
      <c r="D375" s="128" t="s">
        <v>719</v>
      </c>
      <c r="E375" s="204">
        <v>0.018</v>
      </c>
      <c r="F375" s="65" t="s">
        <v>96</v>
      </c>
      <c r="G375" s="56">
        <v>1.211</v>
      </c>
      <c r="H375" s="246">
        <f t="shared" si="32"/>
        <v>1.429</v>
      </c>
      <c r="I375" s="247">
        <f t="shared" si="34"/>
        <v>0</v>
      </c>
      <c r="J375" s="247">
        <f t="shared" si="33"/>
        <v>0</v>
      </c>
      <c r="K375" s="116"/>
      <c r="L375" s="10"/>
    </row>
    <row r="376" spans="1:12" s="2" customFormat="1" ht="22.5">
      <c r="A376" s="39">
        <f t="shared" si="31"/>
        <v>16</v>
      </c>
      <c r="B376" s="52">
        <v>42253</v>
      </c>
      <c r="C376" s="37">
        <v>600300</v>
      </c>
      <c r="D376" s="128" t="s">
        <v>430</v>
      </c>
      <c r="E376" s="204">
        <v>0.203</v>
      </c>
      <c r="F376" s="65" t="s">
        <v>96</v>
      </c>
      <c r="G376" s="56">
        <v>3.192</v>
      </c>
      <c r="H376" s="246">
        <f t="shared" si="32"/>
        <v>3.767</v>
      </c>
      <c r="I376" s="247">
        <f t="shared" si="34"/>
        <v>0</v>
      </c>
      <c r="J376" s="247">
        <f t="shared" si="33"/>
        <v>0</v>
      </c>
      <c r="K376" s="116"/>
      <c r="L376" s="10"/>
    </row>
    <row r="377" spans="1:13" s="10" customFormat="1" ht="22.5">
      <c r="A377" s="39">
        <f t="shared" si="31"/>
        <v>17</v>
      </c>
      <c r="B377" s="52" t="s">
        <v>982</v>
      </c>
      <c r="C377" s="37" t="s">
        <v>289</v>
      </c>
      <c r="D377" s="128" t="s">
        <v>431</v>
      </c>
      <c r="E377" s="204">
        <v>0.235</v>
      </c>
      <c r="F377" s="65" t="s">
        <v>96</v>
      </c>
      <c r="G377" s="56">
        <v>3.99</v>
      </c>
      <c r="H377" s="246">
        <f t="shared" si="32"/>
        <v>4.708</v>
      </c>
      <c r="I377" s="247">
        <f t="shared" si="34"/>
        <v>0</v>
      </c>
      <c r="J377" s="247">
        <f t="shared" si="33"/>
        <v>0</v>
      </c>
      <c r="K377" s="116"/>
      <c r="M377" s="2"/>
    </row>
    <row r="378" spans="1:13" s="10" customFormat="1" ht="12.75">
      <c r="A378" s="39">
        <f t="shared" si="31"/>
        <v>18</v>
      </c>
      <c r="B378" s="51" t="s">
        <v>984</v>
      </c>
      <c r="C378" s="37" t="s">
        <v>262</v>
      </c>
      <c r="D378" s="128" t="s">
        <v>432</v>
      </c>
      <c r="E378" s="201">
        <v>0.823</v>
      </c>
      <c r="F378" s="65" t="s">
        <v>96</v>
      </c>
      <c r="G378" s="56">
        <v>53.54</v>
      </c>
      <c r="H378" s="246">
        <f t="shared" si="32"/>
        <v>63.177</v>
      </c>
      <c r="I378" s="247">
        <f t="shared" si="34"/>
        <v>0</v>
      </c>
      <c r="J378" s="247">
        <f t="shared" si="33"/>
        <v>0</v>
      </c>
      <c r="K378" s="116"/>
      <c r="M378" s="2"/>
    </row>
    <row r="379" spans="1:13" s="2" customFormat="1" ht="22.5">
      <c r="A379" s="39">
        <f t="shared" si="31"/>
        <v>19</v>
      </c>
      <c r="B379" s="51" t="s">
        <v>6</v>
      </c>
      <c r="C379" s="37" t="s">
        <v>267</v>
      </c>
      <c r="D379" s="128" t="s">
        <v>871</v>
      </c>
      <c r="E379" s="201">
        <v>0.87</v>
      </c>
      <c r="F379" s="65" t="s">
        <v>96</v>
      </c>
      <c r="G379" s="56">
        <v>10.4</v>
      </c>
      <c r="H379" s="246">
        <f t="shared" si="32"/>
        <v>12.272</v>
      </c>
      <c r="I379" s="247">
        <f t="shared" si="34"/>
        <v>0</v>
      </c>
      <c r="J379" s="247">
        <f t="shared" si="33"/>
        <v>0</v>
      </c>
      <c r="K379" s="116"/>
      <c r="L379" s="10"/>
      <c r="M379" s="12"/>
    </row>
    <row r="380" spans="1:13" s="2" customFormat="1" ht="12.75">
      <c r="A380" s="39">
        <f t="shared" si="31"/>
        <v>20</v>
      </c>
      <c r="B380" s="51" t="s">
        <v>990</v>
      </c>
      <c r="C380" s="37">
        <v>9554830</v>
      </c>
      <c r="D380" s="128" t="s">
        <v>433</v>
      </c>
      <c r="E380" s="201">
        <v>1.063</v>
      </c>
      <c r="F380" s="65" t="s">
        <v>96</v>
      </c>
      <c r="G380" s="56">
        <v>5.585</v>
      </c>
      <c r="H380" s="246">
        <f t="shared" si="32"/>
        <v>6.59</v>
      </c>
      <c r="I380" s="247">
        <f t="shared" si="34"/>
        <v>0</v>
      </c>
      <c r="J380" s="247">
        <f t="shared" si="33"/>
        <v>0</v>
      </c>
      <c r="K380" s="116"/>
      <c r="L380" s="10"/>
      <c r="M380" s="12"/>
    </row>
    <row r="381" spans="1:13" s="2" customFormat="1" ht="12.75">
      <c r="A381" s="39">
        <f t="shared" si="31"/>
        <v>21</v>
      </c>
      <c r="B381" s="51" t="s">
        <v>722</v>
      </c>
      <c r="C381" s="37" t="s">
        <v>720</v>
      </c>
      <c r="D381" s="128" t="s">
        <v>721</v>
      </c>
      <c r="E381" s="201">
        <v>1.3</v>
      </c>
      <c r="F381" s="65" t="s">
        <v>96</v>
      </c>
      <c r="G381" s="56">
        <v>5.867</v>
      </c>
      <c r="H381" s="246">
        <f t="shared" si="32"/>
        <v>6.923</v>
      </c>
      <c r="I381" s="247">
        <f t="shared" si="34"/>
        <v>0</v>
      </c>
      <c r="J381" s="247">
        <f t="shared" si="33"/>
        <v>0</v>
      </c>
      <c r="K381" s="116"/>
      <c r="L381" s="10"/>
      <c r="M381" s="12"/>
    </row>
    <row r="382" spans="1:13" s="2" customFormat="1" ht="12.75">
      <c r="A382" s="39">
        <f t="shared" si="31"/>
        <v>22</v>
      </c>
      <c r="B382" s="51" t="s">
        <v>991</v>
      </c>
      <c r="C382" s="37" t="s">
        <v>1289</v>
      </c>
      <c r="D382" s="128" t="s">
        <v>872</v>
      </c>
      <c r="E382" s="201">
        <v>0.271</v>
      </c>
      <c r="F382" s="65" t="s">
        <v>96</v>
      </c>
      <c r="G382" s="56">
        <v>2</v>
      </c>
      <c r="H382" s="246">
        <f t="shared" si="32"/>
        <v>2.36</v>
      </c>
      <c r="I382" s="247">
        <f t="shared" si="34"/>
        <v>0</v>
      </c>
      <c r="J382" s="247">
        <f t="shared" si="33"/>
        <v>0</v>
      </c>
      <c r="K382" s="116"/>
      <c r="L382" s="10"/>
      <c r="M382" s="12"/>
    </row>
    <row r="383" spans="1:13" s="2" customFormat="1" ht="12.75">
      <c r="A383" s="39">
        <f t="shared" si="31"/>
        <v>23</v>
      </c>
      <c r="B383" s="51" t="s">
        <v>36</v>
      </c>
      <c r="C383" s="37">
        <v>9182390</v>
      </c>
      <c r="D383" s="128" t="s">
        <v>434</v>
      </c>
      <c r="E383" s="201">
        <v>0.26</v>
      </c>
      <c r="F383" s="65" t="s">
        <v>96</v>
      </c>
      <c r="G383" s="56">
        <v>2.625</v>
      </c>
      <c r="H383" s="246">
        <f t="shared" si="32"/>
        <v>3.098</v>
      </c>
      <c r="I383" s="247">
        <f t="shared" si="34"/>
        <v>0</v>
      </c>
      <c r="J383" s="247">
        <f t="shared" si="33"/>
        <v>0</v>
      </c>
      <c r="K383" s="116"/>
      <c r="L383" s="10"/>
      <c r="M383" s="7"/>
    </row>
    <row r="384" spans="1:13" s="2" customFormat="1" ht="12.75">
      <c r="A384" s="39">
        <f t="shared" si="31"/>
        <v>24</v>
      </c>
      <c r="B384" s="51" t="s">
        <v>78</v>
      </c>
      <c r="C384" s="37">
        <v>2354630</v>
      </c>
      <c r="D384" s="128" t="s">
        <v>435</v>
      </c>
      <c r="E384" s="201">
        <v>0.0056</v>
      </c>
      <c r="F384" s="65" t="s">
        <v>96</v>
      </c>
      <c r="G384" s="56">
        <v>0.045</v>
      </c>
      <c r="H384" s="246">
        <f t="shared" si="32"/>
        <v>0.053</v>
      </c>
      <c r="I384" s="247">
        <f t="shared" si="34"/>
        <v>0</v>
      </c>
      <c r="J384" s="247">
        <f t="shared" si="33"/>
        <v>0</v>
      </c>
      <c r="K384" s="116"/>
      <c r="L384" s="10"/>
      <c r="M384" s="8"/>
    </row>
    <row r="385" spans="1:13" s="2" customFormat="1" ht="12.75">
      <c r="A385" s="39">
        <f t="shared" si="31"/>
        <v>25</v>
      </c>
      <c r="B385" s="51" t="s">
        <v>79</v>
      </c>
      <c r="C385" s="37">
        <v>2354640</v>
      </c>
      <c r="D385" s="128" t="s">
        <v>436</v>
      </c>
      <c r="E385" s="201">
        <v>0.00761</v>
      </c>
      <c r="F385" s="65" t="s">
        <v>96</v>
      </c>
      <c r="G385" s="56">
        <v>0.057</v>
      </c>
      <c r="H385" s="246">
        <f t="shared" si="32"/>
        <v>0.067</v>
      </c>
      <c r="I385" s="247">
        <f t="shared" si="34"/>
        <v>0</v>
      </c>
      <c r="J385" s="247">
        <f t="shared" si="33"/>
        <v>0</v>
      </c>
      <c r="K385" s="116"/>
      <c r="L385" s="10"/>
      <c r="M385" s="8"/>
    </row>
    <row r="386" spans="1:13" s="2" customFormat="1" ht="12.75">
      <c r="A386" s="39">
        <f t="shared" si="31"/>
        <v>26</v>
      </c>
      <c r="B386" s="51" t="s">
        <v>1033</v>
      </c>
      <c r="C386" s="37" t="s">
        <v>640</v>
      </c>
      <c r="D386" s="128" t="s">
        <v>639</v>
      </c>
      <c r="E386" s="201"/>
      <c r="F386" s="65" t="s">
        <v>96</v>
      </c>
      <c r="G386" s="56">
        <v>2.674</v>
      </c>
      <c r="H386" s="246">
        <f t="shared" si="32"/>
        <v>3.155</v>
      </c>
      <c r="I386" s="247">
        <f t="shared" si="34"/>
        <v>0</v>
      </c>
      <c r="J386" s="247">
        <f t="shared" si="33"/>
        <v>0</v>
      </c>
      <c r="K386" s="116"/>
      <c r="L386" s="10"/>
      <c r="M386" s="8"/>
    </row>
    <row r="387" spans="1:13" s="2" customFormat="1" ht="12.75">
      <c r="A387" s="39">
        <f t="shared" si="31"/>
        <v>27</v>
      </c>
      <c r="B387" s="51" t="s">
        <v>517</v>
      </c>
      <c r="C387" s="37" t="s">
        <v>1288</v>
      </c>
      <c r="D387" s="128" t="s">
        <v>518</v>
      </c>
      <c r="E387" s="201">
        <v>0.375</v>
      </c>
      <c r="F387" s="65" t="s">
        <v>96</v>
      </c>
      <c r="G387" s="56">
        <v>2.45</v>
      </c>
      <c r="H387" s="246">
        <f t="shared" si="32"/>
        <v>2.891</v>
      </c>
      <c r="I387" s="247">
        <f t="shared" si="34"/>
        <v>0</v>
      </c>
      <c r="J387" s="247">
        <f t="shared" si="33"/>
        <v>0</v>
      </c>
      <c r="K387" s="116"/>
      <c r="L387" s="10"/>
      <c r="M387" s="8"/>
    </row>
    <row r="388" spans="1:13" s="2" customFormat="1" ht="12.75">
      <c r="A388" s="39">
        <f t="shared" si="31"/>
        <v>28</v>
      </c>
      <c r="B388" s="51" t="s">
        <v>997</v>
      </c>
      <c r="C388" s="37">
        <v>6480683</v>
      </c>
      <c r="D388" s="128" t="s">
        <v>437</v>
      </c>
      <c r="E388" s="201">
        <v>0.375</v>
      </c>
      <c r="F388" s="65" t="s">
        <v>96</v>
      </c>
      <c r="G388" s="56">
        <v>5.52</v>
      </c>
      <c r="H388" s="246">
        <f t="shared" si="32"/>
        <v>6.514</v>
      </c>
      <c r="I388" s="247">
        <f t="shared" si="34"/>
        <v>0</v>
      </c>
      <c r="J388" s="247">
        <f t="shared" si="33"/>
        <v>0</v>
      </c>
      <c r="K388" s="116"/>
      <c r="L388" s="10"/>
      <c r="M388" s="10"/>
    </row>
    <row r="389" spans="1:13" s="12" customFormat="1" ht="15">
      <c r="A389" s="39">
        <f t="shared" si="31"/>
        <v>29</v>
      </c>
      <c r="B389" s="51" t="s">
        <v>439</v>
      </c>
      <c r="C389" s="37">
        <v>6264071</v>
      </c>
      <c r="D389" s="128" t="s">
        <v>438</v>
      </c>
      <c r="E389" s="201">
        <v>0.01</v>
      </c>
      <c r="F389" s="65" t="s">
        <v>96</v>
      </c>
      <c r="G389" s="56">
        <v>0.162</v>
      </c>
      <c r="H389" s="246">
        <f t="shared" si="32"/>
        <v>0.191</v>
      </c>
      <c r="I389" s="247">
        <f t="shared" si="34"/>
        <v>0</v>
      </c>
      <c r="J389" s="247">
        <f t="shared" si="33"/>
        <v>0</v>
      </c>
      <c r="K389" s="116"/>
      <c r="L389" s="10"/>
      <c r="M389" s="13"/>
    </row>
    <row r="390" spans="1:13" s="12" customFormat="1" ht="22.5">
      <c r="A390" s="39">
        <f t="shared" si="31"/>
        <v>30</v>
      </c>
      <c r="B390" s="51" t="s">
        <v>998</v>
      </c>
      <c r="C390" s="37" t="s">
        <v>762</v>
      </c>
      <c r="D390" s="128" t="s">
        <v>548</v>
      </c>
      <c r="E390" s="201">
        <v>15.6</v>
      </c>
      <c r="F390" s="65" t="s">
        <v>96</v>
      </c>
      <c r="G390" s="56">
        <v>325</v>
      </c>
      <c r="H390" s="246">
        <f t="shared" si="32"/>
        <v>383.5</v>
      </c>
      <c r="I390" s="247">
        <f t="shared" si="34"/>
        <v>0</v>
      </c>
      <c r="J390" s="247">
        <f t="shared" si="33"/>
        <v>0</v>
      </c>
      <c r="K390" s="116"/>
      <c r="L390" s="10"/>
      <c r="M390" s="13"/>
    </row>
    <row r="391" spans="1:13" s="12" customFormat="1" ht="15">
      <c r="A391" s="39">
        <f t="shared" si="31"/>
        <v>31</v>
      </c>
      <c r="B391" s="51">
        <v>51336</v>
      </c>
      <c r="C391" s="37" t="s">
        <v>1114</v>
      </c>
      <c r="D391" s="128" t="s">
        <v>440</v>
      </c>
      <c r="E391" s="201">
        <v>17.6</v>
      </c>
      <c r="F391" s="65" t="s">
        <v>96</v>
      </c>
      <c r="G391" s="56">
        <v>345</v>
      </c>
      <c r="H391" s="246">
        <f t="shared" si="32"/>
        <v>407.1</v>
      </c>
      <c r="I391" s="247">
        <f t="shared" si="34"/>
        <v>0</v>
      </c>
      <c r="J391" s="247">
        <f t="shared" si="33"/>
        <v>0</v>
      </c>
      <c r="K391" s="116"/>
      <c r="L391" s="10"/>
      <c r="M391" s="13"/>
    </row>
    <row r="392" spans="1:13" s="12" customFormat="1" ht="15">
      <c r="A392" s="39">
        <f t="shared" si="31"/>
        <v>32</v>
      </c>
      <c r="B392" s="51">
        <v>51337</v>
      </c>
      <c r="C392" s="75" t="s">
        <v>219</v>
      </c>
      <c r="D392" s="128" t="s">
        <v>441</v>
      </c>
      <c r="E392" s="201">
        <v>20</v>
      </c>
      <c r="F392" s="65" t="s">
        <v>96</v>
      </c>
      <c r="G392" s="56">
        <v>391</v>
      </c>
      <c r="H392" s="246">
        <f t="shared" si="32"/>
        <v>461.38</v>
      </c>
      <c r="I392" s="247">
        <f t="shared" si="34"/>
        <v>0</v>
      </c>
      <c r="J392" s="247">
        <f t="shared" si="33"/>
        <v>0</v>
      </c>
      <c r="K392" s="116"/>
      <c r="L392" s="10"/>
      <c r="M392" s="13"/>
    </row>
    <row r="393" spans="1:13" s="7" customFormat="1" ht="12.75">
      <c r="A393" s="39">
        <f t="shared" si="31"/>
        <v>33</v>
      </c>
      <c r="B393" s="51">
        <v>51338</v>
      </c>
      <c r="C393" s="75" t="s">
        <v>220</v>
      </c>
      <c r="D393" s="128" t="s">
        <v>442</v>
      </c>
      <c r="E393" s="201">
        <v>24</v>
      </c>
      <c r="F393" s="65" t="s">
        <v>96</v>
      </c>
      <c r="G393" s="56">
        <v>445</v>
      </c>
      <c r="H393" s="246">
        <f t="shared" si="32"/>
        <v>525.1</v>
      </c>
      <c r="I393" s="247">
        <f t="shared" si="34"/>
        <v>0</v>
      </c>
      <c r="J393" s="247">
        <f t="shared" si="33"/>
        <v>0</v>
      </c>
      <c r="K393" s="116"/>
      <c r="L393" s="10"/>
      <c r="M393" s="2"/>
    </row>
    <row r="394" spans="1:13" s="8" customFormat="1" ht="22.5">
      <c r="A394" s="39">
        <f t="shared" si="31"/>
        <v>34</v>
      </c>
      <c r="B394" s="51" t="s">
        <v>999</v>
      </c>
      <c r="C394" s="37" t="s">
        <v>263</v>
      </c>
      <c r="D394" s="128" t="s">
        <v>443</v>
      </c>
      <c r="E394" s="201">
        <v>2.11</v>
      </c>
      <c r="F394" s="65" t="s">
        <v>96</v>
      </c>
      <c r="G394" s="56">
        <v>68.45</v>
      </c>
      <c r="H394" s="246">
        <f t="shared" si="32"/>
        <v>80.771</v>
      </c>
      <c r="I394" s="247">
        <f t="shared" si="34"/>
        <v>0</v>
      </c>
      <c r="J394" s="247">
        <f t="shared" si="33"/>
        <v>0</v>
      </c>
      <c r="K394" s="116"/>
      <c r="L394" s="10"/>
      <c r="M394" s="2"/>
    </row>
    <row r="395" spans="1:13" s="8" customFormat="1" ht="12.75">
      <c r="A395" s="39">
        <f t="shared" si="31"/>
        <v>35</v>
      </c>
      <c r="B395" s="51" t="s">
        <v>1000</v>
      </c>
      <c r="C395" s="37">
        <v>6267481</v>
      </c>
      <c r="D395" s="128" t="s">
        <v>594</v>
      </c>
      <c r="E395" s="201"/>
      <c r="F395" s="65" t="s">
        <v>96</v>
      </c>
      <c r="G395" s="56">
        <v>5.44</v>
      </c>
      <c r="H395" s="246">
        <f t="shared" si="32"/>
        <v>6.419</v>
      </c>
      <c r="I395" s="247">
        <f t="shared" si="34"/>
        <v>0</v>
      </c>
      <c r="J395" s="247">
        <f t="shared" si="33"/>
        <v>0</v>
      </c>
      <c r="K395" s="116"/>
      <c r="L395" s="10"/>
      <c r="M395" s="2"/>
    </row>
    <row r="396" spans="1:13" s="8" customFormat="1" ht="12.75">
      <c r="A396" s="39">
        <f t="shared" si="31"/>
        <v>36</v>
      </c>
      <c r="B396" s="51">
        <v>51503</v>
      </c>
      <c r="C396" s="37"/>
      <c r="D396" s="128" t="s">
        <v>595</v>
      </c>
      <c r="E396" s="201"/>
      <c r="F396" s="65" t="s">
        <v>96</v>
      </c>
      <c r="G396" s="56">
        <v>10.86</v>
      </c>
      <c r="H396" s="246">
        <f t="shared" si="32"/>
        <v>12.815</v>
      </c>
      <c r="I396" s="247">
        <f t="shared" si="34"/>
        <v>0</v>
      </c>
      <c r="J396" s="247">
        <f t="shared" si="33"/>
        <v>0</v>
      </c>
      <c r="K396" s="116"/>
      <c r="L396" s="10"/>
      <c r="M396" s="2"/>
    </row>
    <row r="397" spans="1:13" s="8" customFormat="1" ht="12.75">
      <c r="A397" s="39">
        <f t="shared" si="31"/>
        <v>37</v>
      </c>
      <c r="B397" s="51" t="s">
        <v>444</v>
      </c>
      <c r="C397" s="37"/>
      <c r="D397" s="189" t="s">
        <v>881</v>
      </c>
      <c r="E397" s="201">
        <v>0.0134</v>
      </c>
      <c r="F397" s="65" t="s">
        <v>96</v>
      </c>
      <c r="G397" s="56">
        <v>0.195</v>
      </c>
      <c r="H397" s="246">
        <f t="shared" si="32"/>
        <v>0.23</v>
      </c>
      <c r="I397" s="247">
        <f t="shared" si="34"/>
        <v>0</v>
      </c>
      <c r="J397" s="247">
        <f t="shared" si="33"/>
        <v>0</v>
      </c>
      <c r="K397" s="116"/>
      <c r="L397" s="10"/>
      <c r="M397" s="2"/>
    </row>
    <row r="398" spans="1:13" s="10" customFormat="1" ht="22.5">
      <c r="A398" s="39">
        <f t="shared" si="31"/>
        <v>38</v>
      </c>
      <c r="B398" s="51" t="s">
        <v>7</v>
      </c>
      <c r="C398" s="37" t="s">
        <v>550</v>
      </c>
      <c r="D398" s="128" t="s">
        <v>549</v>
      </c>
      <c r="E398" s="201">
        <v>0.235</v>
      </c>
      <c r="F398" s="65" t="s">
        <v>96</v>
      </c>
      <c r="G398" s="56">
        <v>5.652</v>
      </c>
      <c r="H398" s="246">
        <f t="shared" si="32"/>
        <v>6.669</v>
      </c>
      <c r="I398" s="247">
        <f t="shared" si="34"/>
        <v>0</v>
      </c>
      <c r="J398" s="247">
        <f t="shared" si="33"/>
        <v>0</v>
      </c>
      <c r="K398" s="228"/>
      <c r="M398" s="2"/>
    </row>
    <row r="399" spans="1:13" s="13" customFormat="1" ht="22.5">
      <c r="A399" s="39">
        <f t="shared" si="31"/>
        <v>39</v>
      </c>
      <c r="B399" s="51" t="s">
        <v>24</v>
      </c>
      <c r="C399" s="37" t="s">
        <v>873</v>
      </c>
      <c r="D399" s="130" t="s">
        <v>445</v>
      </c>
      <c r="E399" s="201">
        <v>1.213</v>
      </c>
      <c r="F399" s="65" t="s">
        <v>96</v>
      </c>
      <c r="G399" s="56">
        <v>20.47</v>
      </c>
      <c r="H399" s="246">
        <f t="shared" si="32"/>
        <v>24.155</v>
      </c>
      <c r="I399" s="247">
        <f t="shared" si="34"/>
        <v>0</v>
      </c>
      <c r="J399" s="247">
        <f>I399</f>
        <v>0</v>
      </c>
      <c r="K399" s="230" t="s">
        <v>1103</v>
      </c>
      <c r="L399" s="10"/>
      <c r="M399" s="2"/>
    </row>
    <row r="400" spans="1:13" s="13" customFormat="1" ht="15">
      <c r="A400" s="39">
        <f t="shared" si="31"/>
        <v>40</v>
      </c>
      <c r="B400" s="51" t="s">
        <v>724</v>
      </c>
      <c r="C400" s="75">
        <v>955710</v>
      </c>
      <c r="D400" s="130" t="s">
        <v>723</v>
      </c>
      <c r="E400" s="201">
        <v>1.228</v>
      </c>
      <c r="F400" s="65" t="s">
        <v>96</v>
      </c>
      <c r="G400" s="56">
        <v>8.1</v>
      </c>
      <c r="H400" s="246">
        <f t="shared" si="32"/>
        <v>9.558</v>
      </c>
      <c r="I400" s="247">
        <f t="shared" si="34"/>
        <v>0</v>
      </c>
      <c r="J400" s="247">
        <f t="shared" si="33"/>
        <v>0</v>
      </c>
      <c r="K400" s="167"/>
      <c r="L400" s="10"/>
      <c r="M400" s="8"/>
    </row>
    <row r="401" spans="1:13" s="13" customFormat="1" ht="15">
      <c r="A401" s="39">
        <f t="shared" si="31"/>
        <v>41</v>
      </c>
      <c r="B401" s="51" t="s">
        <v>1081</v>
      </c>
      <c r="C401" s="37" t="s">
        <v>1112</v>
      </c>
      <c r="D401" s="130" t="s">
        <v>446</v>
      </c>
      <c r="E401" s="201">
        <v>0.038</v>
      </c>
      <c r="F401" s="65" t="s">
        <v>96</v>
      </c>
      <c r="G401" s="56">
        <v>2.92</v>
      </c>
      <c r="H401" s="246">
        <f t="shared" si="32"/>
        <v>3.446</v>
      </c>
      <c r="I401" s="247">
        <f t="shared" si="34"/>
        <v>0</v>
      </c>
      <c r="J401" s="247">
        <f t="shared" si="33"/>
        <v>0</v>
      </c>
      <c r="K401" s="116"/>
      <c r="L401" s="10"/>
      <c r="M401" s="12"/>
    </row>
    <row r="402" spans="1:13" s="13" customFormat="1" ht="15">
      <c r="A402" s="39">
        <f t="shared" si="31"/>
        <v>42</v>
      </c>
      <c r="B402" s="51" t="s">
        <v>1013</v>
      </c>
      <c r="C402" s="37" t="s">
        <v>515</v>
      </c>
      <c r="D402" s="128" t="s">
        <v>874</v>
      </c>
      <c r="E402" s="201">
        <v>0.53</v>
      </c>
      <c r="F402" s="65" t="s">
        <v>96</v>
      </c>
      <c r="G402" s="56">
        <v>15.26</v>
      </c>
      <c r="H402" s="246">
        <f t="shared" si="32"/>
        <v>18.007</v>
      </c>
      <c r="I402" s="247">
        <f t="shared" si="34"/>
        <v>0</v>
      </c>
      <c r="J402" s="247">
        <f t="shared" si="33"/>
        <v>0</v>
      </c>
      <c r="K402" s="116"/>
      <c r="L402" s="10"/>
      <c r="M402" s="12"/>
    </row>
    <row r="403" spans="1:13" s="2" customFormat="1" ht="12.75">
      <c r="A403" s="39">
        <f t="shared" si="31"/>
        <v>43</v>
      </c>
      <c r="B403" s="51">
        <v>52585</v>
      </c>
      <c r="C403" s="37" t="s">
        <v>264</v>
      </c>
      <c r="D403" s="128" t="s">
        <v>419</v>
      </c>
      <c r="E403" s="201">
        <v>0.237</v>
      </c>
      <c r="F403" s="65" t="s">
        <v>96</v>
      </c>
      <c r="G403" s="56">
        <v>3.862</v>
      </c>
      <c r="H403" s="246">
        <f t="shared" si="32"/>
        <v>4.557</v>
      </c>
      <c r="I403" s="247">
        <f t="shared" si="34"/>
        <v>0</v>
      </c>
      <c r="J403" s="247">
        <f t="shared" si="33"/>
        <v>0</v>
      </c>
      <c r="K403" s="116"/>
      <c r="L403" s="10"/>
      <c r="M403" s="12"/>
    </row>
    <row r="404" spans="1:13" s="2" customFormat="1" ht="12.75">
      <c r="A404" s="39">
        <f t="shared" si="31"/>
        <v>44</v>
      </c>
      <c r="B404" s="51" t="s">
        <v>1014</v>
      </c>
      <c r="C404" s="37" t="s">
        <v>282</v>
      </c>
      <c r="D404" s="128" t="s">
        <v>447</v>
      </c>
      <c r="E404" s="201">
        <v>0.23</v>
      </c>
      <c r="F404" s="65" t="s">
        <v>96</v>
      </c>
      <c r="G404" s="56">
        <v>6.73</v>
      </c>
      <c r="H404" s="246">
        <f t="shared" si="32"/>
        <v>7.941</v>
      </c>
      <c r="I404" s="247">
        <f t="shared" si="34"/>
        <v>0</v>
      </c>
      <c r="J404" s="247">
        <f t="shared" si="33"/>
        <v>0</v>
      </c>
      <c r="K404" s="116"/>
      <c r="L404" s="10"/>
      <c r="M404" s="12"/>
    </row>
    <row r="405" spans="1:12" s="2" customFormat="1" ht="12.75">
      <c r="A405" s="39">
        <f t="shared" si="31"/>
        <v>45</v>
      </c>
      <c r="B405" s="51">
        <v>53337</v>
      </c>
      <c r="C405" s="37">
        <v>6269870</v>
      </c>
      <c r="D405" s="128" t="s">
        <v>303</v>
      </c>
      <c r="E405" s="201">
        <v>0.1107</v>
      </c>
      <c r="F405" s="65" t="s">
        <v>96</v>
      </c>
      <c r="G405" s="56">
        <v>2.797</v>
      </c>
      <c r="H405" s="246">
        <f t="shared" si="32"/>
        <v>3.3</v>
      </c>
      <c r="I405" s="247">
        <f t="shared" si="34"/>
        <v>0</v>
      </c>
      <c r="J405" s="247">
        <f t="shared" si="33"/>
        <v>0</v>
      </c>
      <c r="K405" s="116"/>
      <c r="L405" s="10"/>
    </row>
    <row r="406" spans="1:12" s="2" customFormat="1" ht="14.25">
      <c r="A406" s="57"/>
      <c r="B406" s="70"/>
      <c r="C406" s="87"/>
      <c r="D406" s="173" t="s">
        <v>10</v>
      </c>
      <c r="E406" s="202"/>
      <c r="F406" s="71"/>
      <c r="G406" s="78"/>
      <c r="H406" s="78"/>
      <c r="I406" s="78"/>
      <c r="J406" s="116"/>
      <c r="K406" s="116"/>
      <c r="L406" s="10"/>
    </row>
    <row r="407" spans="1:13" s="2" customFormat="1" ht="12.75">
      <c r="A407" s="45">
        <v>1</v>
      </c>
      <c r="B407" s="51" t="s">
        <v>950</v>
      </c>
      <c r="C407" s="75">
        <v>84429102</v>
      </c>
      <c r="D407" s="129" t="s">
        <v>348</v>
      </c>
      <c r="E407" s="201">
        <v>0.0034</v>
      </c>
      <c r="F407" s="65" t="s">
        <v>96</v>
      </c>
      <c r="G407" s="56">
        <v>0.035</v>
      </c>
      <c r="H407" s="246">
        <f t="shared" si="32"/>
        <v>0.041</v>
      </c>
      <c r="I407" s="247">
        <f t="shared" si="34"/>
        <v>0</v>
      </c>
      <c r="J407" s="247">
        <f>I407-I407*J$9</f>
        <v>0</v>
      </c>
      <c r="K407" s="116"/>
      <c r="L407" s="10"/>
      <c r="M407" s="12"/>
    </row>
    <row r="408" spans="1:13" s="2" customFormat="1" ht="12.75">
      <c r="A408" s="39">
        <f aca="true" t="shared" si="35" ref="A408:A460">A407+1</f>
        <v>2</v>
      </c>
      <c r="B408" s="51" t="s">
        <v>572</v>
      </c>
      <c r="C408" s="75">
        <v>84429100</v>
      </c>
      <c r="D408" s="120" t="s">
        <v>1141</v>
      </c>
      <c r="E408" s="201">
        <v>0.006</v>
      </c>
      <c r="F408" s="65" t="s">
        <v>96</v>
      </c>
      <c r="G408" s="56">
        <v>0.257</v>
      </c>
      <c r="H408" s="246">
        <f t="shared" si="32"/>
        <v>0.303</v>
      </c>
      <c r="I408" s="247">
        <f t="shared" si="34"/>
        <v>0</v>
      </c>
      <c r="J408" s="247">
        <f aca="true" t="shared" si="36" ref="J408:J460">I408-I408*J$9</f>
        <v>0</v>
      </c>
      <c r="K408" s="116"/>
      <c r="L408" s="10"/>
      <c r="M408" s="12"/>
    </row>
    <row r="409" spans="1:12" s="2" customFormat="1" ht="12.75">
      <c r="A409" s="39">
        <f t="shared" si="35"/>
        <v>3</v>
      </c>
      <c r="B409" s="51" t="s">
        <v>573</v>
      </c>
      <c r="C409" s="75">
        <v>84429101</v>
      </c>
      <c r="D409" s="128" t="s">
        <v>350</v>
      </c>
      <c r="E409" s="201">
        <v>0.007</v>
      </c>
      <c r="F409" s="65" t="s">
        <v>96</v>
      </c>
      <c r="G409" s="56">
        <v>0.274</v>
      </c>
      <c r="H409" s="246">
        <f t="shared" si="32"/>
        <v>0.323</v>
      </c>
      <c r="I409" s="247">
        <f t="shared" si="34"/>
        <v>0</v>
      </c>
      <c r="J409" s="247">
        <f t="shared" si="36"/>
        <v>0</v>
      </c>
      <c r="K409" s="116"/>
      <c r="L409" s="10"/>
    </row>
    <row r="410" spans="1:13" s="8" customFormat="1" ht="22.5">
      <c r="A410" s="39">
        <f t="shared" si="35"/>
        <v>4</v>
      </c>
      <c r="B410" s="51" t="s">
        <v>221</v>
      </c>
      <c r="C410" s="37" t="s">
        <v>1286</v>
      </c>
      <c r="D410" s="128" t="s">
        <v>387</v>
      </c>
      <c r="E410" s="201">
        <v>1.23</v>
      </c>
      <c r="F410" s="65" t="s">
        <v>96</v>
      </c>
      <c r="G410" s="56">
        <v>12.8</v>
      </c>
      <c r="H410" s="246">
        <f t="shared" si="32"/>
        <v>15.104</v>
      </c>
      <c r="I410" s="247">
        <f t="shared" si="34"/>
        <v>0</v>
      </c>
      <c r="J410" s="247">
        <f t="shared" si="36"/>
        <v>0</v>
      </c>
      <c r="K410" s="116"/>
      <c r="L410" s="10"/>
      <c r="M410" s="12"/>
    </row>
    <row r="411" spans="1:13" s="12" customFormat="1" ht="12.75">
      <c r="A411" s="39">
        <f t="shared" si="35"/>
        <v>5</v>
      </c>
      <c r="B411" s="51" t="s">
        <v>53</v>
      </c>
      <c r="C411" s="88">
        <v>365112</v>
      </c>
      <c r="D411" s="128" t="s">
        <v>448</v>
      </c>
      <c r="E411" s="201">
        <v>0.043</v>
      </c>
      <c r="F411" s="65" t="s">
        <v>96</v>
      </c>
      <c r="G411" s="56">
        <v>2.04</v>
      </c>
      <c r="H411" s="246">
        <f t="shared" si="32"/>
        <v>2.407</v>
      </c>
      <c r="I411" s="247">
        <f t="shared" si="34"/>
        <v>0</v>
      </c>
      <c r="J411" s="247">
        <f t="shared" si="36"/>
        <v>0</v>
      </c>
      <c r="K411" s="116"/>
      <c r="L411" s="10"/>
      <c r="M411" s="2"/>
    </row>
    <row r="412" spans="1:13" s="12" customFormat="1" ht="22.5">
      <c r="A412" s="39">
        <f t="shared" si="35"/>
        <v>6</v>
      </c>
      <c r="B412" s="51">
        <v>41799</v>
      </c>
      <c r="C412" s="37" t="s">
        <v>133</v>
      </c>
      <c r="D412" s="128" t="s">
        <v>449</v>
      </c>
      <c r="E412" s="201">
        <v>0.086</v>
      </c>
      <c r="F412" s="65" t="s">
        <v>96</v>
      </c>
      <c r="G412" s="56">
        <v>0.99</v>
      </c>
      <c r="H412" s="246">
        <f t="shared" si="32"/>
        <v>1.168</v>
      </c>
      <c r="I412" s="247">
        <f t="shared" si="34"/>
        <v>0</v>
      </c>
      <c r="J412" s="247">
        <f t="shared" si="36"/>
        <v>0</v>
      </c>
      <c r="K412" s="116"/>
      <c r="L412" s="10"/>
      <c r="M412" s="8"/>
    </row>
    <row r="413" spans="1:13" s="12" customFormat="1" ht="12.75">
      <c r="A413" s="39">
        <f t="shared" si="35"/>
        <v>7</v>
      </c>
      <c r="B413" s="51" t="s">
        <v>715</v>
      </c>
      <c r="C413" s="37" t="s">
        <v>717</v>
      </c>
      <c r="D413" s="128" t="s">
        <v>716</v>
      </c>
      <c r="E413" s="201">
        <v>0.085</v>
      </c>
      <c r="F413" s="65" t="s">
        <v>96</v>
      </c>
      <c r="G413" s="56">
        <v>0.99</v>
      </c>
      <c r="H413" s="246">
        <f t="shared" si="32"/>
        <v>1.168</v>
      </c>
      <c r="I413" s="247">
        <f t="shared" si="34"/>
        <v>0</v>
      </c>
      <c r="J413" s="247">
        <f t="shared" si="36"/>
        <v>0</v>
      </c>
      <c r="K413" s="116"/>
      <c r="L413" s="10"/>
      <c r="M413" s="8"/>
    </row>
    <row r="414" spans="1:13" s="12" customFormat="1" ht="12.75">
      <c r="A414" s="39">
        <f t="shared" si="35"/>
        <v>8</v>
      </c>
      <c r="B414" s="51" t="s">
        <v>37</v>
      </c>
      <c r="C414" s="37" t="s">
        <v>134</v>
      </c>
      <c r="D414" s="128" t="s">
        <v>90</v>
      </c>
      <c r="E414" s="201">
        <v>0.086</v>
      </c>
      <c r="F414" s="65" t="s">
        <v>96</v>
      </c>
      <c r="G414" s="56">
        <v>0.99</v>
      </c>
      <c r="H414" s="246">
        <f t="shared" si="32"/>
        <v>1.168</v>
      </c>
      <c r="I414" s="247">
        <f t="shared" si="34"/>
        <v>0</v>
      </c>
      <c r="J414" s="247">
        <f t="shared" si="36"/>
        <v>0</v>
      </c>
      <c r="K414" s="116"/>
      <c r="L414" s="10"/>
      <c r="M414" s="2"/>
    </row>
    <row r="415" spans="1:12" s="2" customFormat="1" ht="22.5">
      <c r="A415" s="39">
        <f t="shared" si="35"/>
        <v>9</v>
      </c>
      <c r="B415" s="51" t="s">
        <v>38</v>
      </c>
      <c r="C415" s="37">
        <v>853820</v>
      </c>
      <c r="D415" s="128" t="s">
        <v>875</v>
      </c>
      <c r="E415" s="201">
        <v>0.123</v>
      </c>
      <c r="F415" s="65" t="s">
        <v>96</v>
      </c>
      <c r="G415" s="56">
        <v>1.098</v>
      </c>
      <c r="H415" s="246">
        <f t="shared" si="32"/>
        <v>1.296</v>
      </c>
      <c r="I415" s="247">
        <f t="shared" si="34"/>
        <v>0</v>
      </c>
      <c r="J415" s="247">
        <f t="shared" si="36"/>
        <v>0</v>
      </c>
      <c r="K415" s="116"/>
      <c r="L415" s="10"/>
    </row>
    <row r="416" spans="1:13" s="2" customFormat="1" ht="22.5">
      <c r="A416" s="39">
        <f t="shared" si="35"/>
        <v>10</v>
      </c>
      <c r="B416" s="51" t="s">
        <v>39</v>
      </c>
      <c r="C416" s="37">
        <v>853819</v>
      </c>
      <c r="D416" s="128" t="s">
        <v>876</v>
      </c>
      <c r="E416" s="201">
        <v>0.123</v>
      </c>
      <c r="F416" s="65" t="s">
        <v>96</v>
      </c>
      <c r="G416" s="56">
        <v>1.098</v>
      </c>
      <c r="H416" s="246">
        <f t="shared" si="32"/>
        <v>1.296</v>
      </c>
      <c r="I416" s="247">
        <f t="shared" si="34"/>
        <v>0</v>
      </c>
      <c r="J416" s="247">
        <f t="shared" si="36"/>
        <v>0</v>
      </c>
      <c r="K416" s="116"/>
      <c r="L416" s="10"/>
      <c r="M416" s="8"/>
    </row>
    <row r="417" spans="1:13" s="12" customFormat="1" ht="22.5">
      <c r="A417" s="39">
        <f t="shared" si="35"/>
        <v>11</v>
      </c>
      <c r="B417" s="51" t="s">
        <v>978</v>
      </c>
      <c r="C417" s="37">
        <v>80434951</v>
      </c>
      <c r="D417" s="128" t="s">
        <v>877</v>
      </c>
      <c r="E417" s="201">
        <v>0.1715</v>
      </c>
      <c r="F417" s="65" t="s">
        <v>96</v>
      </c>
      <c r="G417" s="56">
        <v>3.46</v>
      </c>
      <c r="H417" s="246">
        <f t="shared" si="32"/>
        <v>4.083</v>
      </c>
      <c r="I417" s="247">
        <f t="shared" si="34"/>
        <v>0</v>
      </c>
      <c r="J417" s="247">
        <f t="shared" si="36"/>
        <v>0</v>
      </c>
      <c r="K417" s="116"/>
      <c r="L417" s="10"/>
      <c r="M417" s="8"/>
    </row>
    <row r="418" spans="1:12" s="12" customFormat="1" ht="22.5">
      <c r="A418" s="39">
        <f t="shared" si="35"/>
        <v>12</v>
      </c>
      <c r="B418" s="51">
        <v>42222</v>
      </c>
      <c r="C418" s="37" t="s">
        <v>293</v>
      </c>
      <c r="D418" s="128" t="s">
        <v>878</v>
      </c>
      <c r="E418" s="201">
        <v>0.172</v>
      </c>
      <c r="F418" s="65" t="s">
        <v>96</v>
      </c>
      <c r="G418" s="56">
        <v>4.13</v>
      </c>
      <c r="H418" s="246">
        <f t="shared" si="32"/>
        <v>4.873</v>
      </c>
      <c r="I418" s="247">
        <f t="shared" si="34"/>
        <v>0</v>
      </c>
      <c r="J418" s="247">
        <f t="shared" si="36"/>
        <v>0</v>
      </c>
      <c r="K418" s="116"/>
      <c r="L418" s="10"/>
    </row>
    <row r="419" spans="1:12" s="2" customFormat="1" ht="12.75">
      <c r="A419" s="39">
        <f t="shared" si="35"/>
        <v>13</v>
      </c>
      <c r="B419" s="51" t="s">
        <v>283</v>
      </c>
      <c r="C419" s="37" t="s">
        <v>285</v>
      </c>
      <c r="D419" s="128" t="s">
        <v>284</v>
      </c>
      <c r="E419" s="201">
        <v>0.282</v>
      </c>
      <c r="F419" s="65" t="s">
        <v>96</v>
      </c>
      <c r="G419" s="56">
        <v>6.575</v>
      </c>
      <c r="H419" s="246">
        <f t="shared" si="32"/>
        <v>7.759</v>
      </c>
      <c r="I419" s="247">
        <f t="shared" si="34"/>
        <v>0</v>
      </c>
      <c r="J419" s="247">
        <f t="shared" si="36"/>
        <v>0</v>
      </c>
      <c r="K419" s="116"/>
      <c r="L419" s="10"/>
    </row>
    <row r="420" spans="1:13" s="12" customFormat="1" ht="22.5">
      <c r="A420" s="39">
        <f t="shared" si="35"/>
        <v>14</v>
      </c>
      <c r="B420" s="52">
        <v>42246</v>
      </c>
      <c r="C420" s="75">
        <v>746813</v>
      </c>
      <c r="D420" s="128" t="s">
        <v>429</v>
      </c>
      <c r="E420" s="204">
        <v>0.23</v>
      </c>
      <c r="F420" s="65" t="s">
        <v>96</v>
      </c>
      <c r="G420" s="56">
        <v>3.95</v>
      </c>
      <c r="H420" s="246">
        <f t="shared" si="32"/>
        <v>4.661</v>
      </c>
      <c r="I420" s="247">
        <f t="shared" si="34"/>
        <v>0</v>
      </c>
      <c r="J420" s="247">
        <f t="shared" si="36"/>
        <v>0</v>
      </c>
      <c r="K420" s="116"/>
      <c r="L420" s="10"/>
      <c r="M420" s="2"/>
    </row>
    <row r="421" spans="1:12" s="2" customFormat="1" ht="22.5">
      <c r="A421" s="39">
        <f t="shared" si="35"/>
        <v>15</v>
      </c>
      <c r="B421" s="52">
        <v>42249</v>
      </c>
      <c r="C421" s="37">
        <v>222500</v>
      </c>
      <c r="D421" s="128" t="s">
        <v>450</v>
      </c>
      <c r="E421" s="204">
        <v>0.276</v>
      </c>
      <c r="F421" s="65" t="s">
        <v>96</v>
      </c>
      <c r="G421" s="56">
        <v>4.3</v>
      </c>
      <c r="H421" s="246">
        <f t="shared" si="32"/>
        <v>5.074</v>
      </c>
      <c r="I421" s="247">
        <f t="shared" si="34"/>
        <v>0</v>
      </c>
      <c r="J421" s="247">
        <f t="shared" si="36"/>
        <v>0</v>
      </c>
      <c r="K421" s="116"/>
      <c r="L421" s="10"/>
    </row>
    <row r="422" spans="1:13" s="8" customFormat="1" ht="22.5">
      <c r="A422" s="39">
        <f t="shared" si="35"/>
        <v>16</v>
      </c>
      <c r="B422" s="51">
        <v>42250</v>
      </c>
      <c r="C422" s="37" t="s">
        <v>516</v>
      </c>
      <c r="D422" s="128" t="s">
        <v>451</v>
      </c>
      <c r="E422" s="201">
        <v>0.227</v>
      </c>
      <c r="F422" s="65" t="s">
        <v>96</v>
      </c>
      <c r="G422" s="56">
        <v>4.45</v>
      </c>
      <c r="H422" s="246">
        <f t="shared" si="32"/>
        <v>5.251</v>
      </c>
      <c r="I422" s="247">
        <f t="shared" si="34"/>
        <v>0</v>
      </c>
      <c r="J422" s="247">
        <f t="shared" si="36"/>
        <v>0</v>
      </c>
      <c r="K422" s="116"/>
      <c r="L422" s="10"/>
      <c r="M422" s="12"/>
    </row>
    <row r="423" spans="1:13" s="8" customFormat="1" ht="22.5">
      <c r="A423" s="39">
        <f t="shared" si="35"/>
        <v>17</v>
      </c>
      <c r="B423" s="51" t="s">
        <v>983</v>
      </c>
      <c r="C423" s="37" t="s">
        <v>1268</v>
      </c>
      <c r="D423" s="128" t="s">
        <v>452</v>
      </c>
      <c r="E423" s="201">
        <v>1.6</v>
      </c>
      <c r="F423" s="65" t="s">
        <v>96</v>
      </c>
      <c r="G423" s="56">
        <v>77</v>
      </c>
      <c r="H423" s="246">
        <f t="shared" si="32"/>
        <v>90.86</v>
      </c>
      <c r="I423" s="247">
        <f t="shared" si="34"/>
        <v>0</v>
      </c>
      <c r="J423" s="247">
        <f t="shared" si="36"/>
        <v>0</v>
      </c>
      <c r="K423" s="116"/>
      <c r="L423" s="10"/>
      <c r="M423" s="12"/>
    </row>
    <row r="424" spans="1:13" s="8" customFormat="1" ht="12.75">
      <c r="A424" s="39">
        <f t="shared" si="35"/>
        <v>18</v>
      </c>
      <c r="B424" s="51">
        <v>42811</v>
      </c>
      <c r="C424" s="37" t="s">
        <v>222</v>
      </c>
      <c r="D424" s="128" t="s">
        <v>453</v>
      </c>
      <c r="E424" s="201">
        <v>0.39</v>
      </c>
      <c r="F424" s="65" t="s">
        <v>96</v>
      </c>
      <c r="G424" s="56">
        <v>9.5</v>
      </c>
      <c r="H424" s="246">
        <f t="shared" si="32"/>
        <v>11.21</v>
      </c>
      <c r="I424" s="247">
        <f t="shared" si="34"/>
        <v>0</v>
      </c>
      <c r="J424" s="247">
        <f t="shared" si="36"/>
        <v>0</v>
      </c>
      <c r="K424" s="116"/>
      <c r="L424" s="10"/>
      <c r="M424" s="12"/>
    </row>
    <row r="425" spans="1:13" s="2" customFormat="1" ht="12.75">
      <c r="A425" s="39">
        <f t="shared" si="35"/>
        <v>19</v>
      </c>
      <c r="B425" s="51" t="s">
        <v>812</v>
      </c>
      <c r="C425" s="75" t="s">
        <v>224</v>
      </c>
      <c r="D425" s="128" t="s">
        <v>813</v>
      </c>
      <c r="E425" s="201">
        <v>0.8</v>
      </c>
      <c r="F425" s="65" t="s">
        <v>96</v>
      </c>
      <c r="G425" s="56">
        <v>8.2</v>
      </c>
      <c r="H425" s="246">
        <f t="shared" si="32"/>
        <v>9.676</v>
      </c>
      <c r="I425" s="247">
        <f t="shared" si="34"/>
        <v>0</v>
      </c>
      <c r="J425" s="247">
        <f t="shared" si="36"/>
        <v>0</v>
      </c>
      <c r="K425" s="116"/>
      <c r="L425" s="10"/>
      <c r="M425" s="7"/>
    </row>
    <row r="426" spans="1:13" s="8" customFormat="1" ht="12.75">
      <c r="A426" s="39">
        <f t="shared" si="35"/>
        <v>20</v>
      </c>
      <c r="B426" s="51" t="s">
        <v>228</v>
      </c>
      <c r="C426" s="37" t="s">
        <v>223</v>
      </c>
      <c r="D426" s="128" t="s">
        <v>454</v>
      </c>
      <c r="E426" s="208">
        <v>0.83</v>
      </c>
      <c r="F426" s="65" t="s">
        <v>96</v>
      </c>
      <c r="G426" s="56">
        <v>10</v>
      </c>
      <c r="H426" s="246">
        <f aca="true" t="shared" si="37" ref="H426:H489">G426*1.18</f>
        <v>11.8</v>
      </c>
      <c r="I426" s="247">
        <f t="shared" si="34"/>
        <v>0</v>
      </c>
      <c r="J426" s="247">
        <f t="shared" si="36"/>
        <v>0</v>
      </c>
      <c r="K426" s="116"/>
      <c r="L426" s="10"/>
      <c r="M426" s="7"/>
    </row>
    <row r="427" spans="1:13" s="8" customFormat="1" ht="22.5">
      <c r="A427" s="39">
        <f t="shared" si="35"/>
        <v>21</v>
      </c>
      <c r="B427" s="51" t="s">
        <v>29</v>
      </c>
      <c r="C427" s="37" t="s">
        <v>136</v>
      </c>
      <c r="D427" s="128" t="s">
        <v>455</v>
      </c>
      <c r="E427" s="201">
        <v>0.815</v>
      </c>
      <c r="F427" s="65" t="s">
        <v>96</v>
      </c>
      <c r="G427" s="56">
        <v>11</v>
      </c>
      <c r="H427" s="246">
        <f t="shared" si="37"/>
        <v>12.98</v>
      </c>
      <c r="I427" s="247">
        <f t="shared" si="34"/>
        <v>0</v>
      </c>
      <c r="J427" s="247">
        <f t="shared" si="36"/>
        <v>0</v>
      </c>
      <c r="K427" s="116"/>
      <c r="L427" s="10"/>
      <c r="M427" s="2"/>
    </row>
    <row r="428" spans="1:13" s="12" customFormat="1" ht="12.75">
      <c r="A428" s="39">
        <f t="shared" si="35"/>
        <v>22</v>
      </c>
      <c r="B428" s="51">
        <v>42861</v>
      </c>
      <c r="C428" s="37" t="s">
        <v>137</v>
      </c>
      <c r="D428" s="128" t="s">
        <v>456</v>
      </c>
      <c r="E428" s="201">
        <v>0.752</v>
      </c>
      <c r="F428" s="65" t="s">
        <v>96</v>
      </c>
      <c r="G428" s="56">
        <v>6.75</v>
      </c>
      <c r="H428" s="246">
        <f t="shared" si="37"/>
        <v>7.965</v>
      </c>
      <c r="I428" s="247">
        <f aca="true" t="shared" si="38" ref="I428:I493">H428*I$9</f>
        <v>0</v>
      </c>
      <c r="J428" s="247">
        <f t="shared" si="36"/>
        <v>0</v>
      </c>
      <c r="K428" s="116"/>
      <c r="L428" s="10"/>
      <c r="M428" s="2"/>
    </row>
    <row r="429" spans="1:12" s="2" customFormat="1" ht="12.75">
      <c r="A429" s="39">
        <f t="shared" si="35"/>
        <v>23</v>
      </c>
      <c r="B429" s="51" t="s">
        <v>1132</v>
      </c>
      <c r="C429" s="37"/>
      <c r="D429" s="135" t="s">
        <v>1086</v>
      </c>
      <c r="E429" s="201"/>
      <c r="F429" s="65" t="s">
        <v>96</v>
      </c>
      <c r="G429" s="56">
        <v>11.485</v>
      </c>
      <c r="H429" s="246">
        <f t="shared" si="37"/>
        <v>13.552</v>
      </c>
      <c r="I429" s="247">
        <f t="shared" si="38"/>
        <v>0</v>
      </c>
      <c r="J429" s="247">
        <f t="shared" si="36"/>
        <v>0</v>
      </c>
      <c r="K429" s="116"/>
      <c r="L429" s="10"/>
    </row>
    <row r="430" spans="1:13" s="2" customFormat="1" ht="22.5">
      <c r="A430" s="39">
        <f t="shared" si="35"/>
        <v>24</v>
      </c>
      <c r="B430" s="51" t="s">
        <v>30</v>
      </c>
      <c r="C430" s="37" t="s">
        <v>879</v>
      </c>
      <c r="D430" s="128" t="s">
        <v>457</v>
      </c>
      <c r="E430" s="201">
        <v>0.805</v>
      </c>
      <c r="F430" s="65" t="s">
        <v>96</v>
      </c>
      <c r="G430" s="56">
        <v>10.4</v>
      </c>
      <c r="H430" s="246">
        <f t="shared" si="37"/>
        <v>12.272</v>
      </c>
      <c r="I430" s="247">
        <f t="shared" si="38"/>
        <v>0</v>
      </c>
      <c r="J430" s="247">
        <f t="shared" si="36"/>
        <v>0</v>
      </c>
      <c r="K430" s="116"/>
      <c r="L430" s="10"/>
      <c r="M430" s="12"/>
    </row>
    <row r="431" spans="1:13" s="2" customFormat="1" ht="12.75">
      <c r="A431" s="39">
        <f t="shared" si="35"/>
        <v>25</v>
      </c>
      <c r="B431" s="51" t="s">
        <v>11</v>
      </c>
      <c r="C431" s="75">
        <v>46436</v>
      </c>
      <c r="D431" s="128" t="s">
        <v>458</v>
      </c>
      <c r="E431" s="201">
        <v>0.00377</v>
      </c>
      <c r="F431" s="65" t="s">
        <v>96</v>
      </c>
      <c r="G431" s="56">
        <v>0.024</v>
      </c>
      <c r="H431" s="246">
        <f t="shared" si="37"/>
        <v>0.028</v>
      </c>
      <c r="I431" s="247">
        <f t="shared" si="38"/>
        <v>0</v>
      </c>
      <c r="J431" s="247">
        <f t="shared" si="36"/>
        <v>0</v>
      </c>
      <c r="K431" s="116"/>
      <c r="L431" s="10"/>
      <c r="M431" s="8"/>
    </row>
    <row r="432" spans="1:13" s="12" customFormat="1" ht="12.75">
      <c r="A432" s="39">
        <f t="shared" si="35"/>
        <v>26</v>
      </c>
      <c r="B432" s="51" t="s">
        <v>83</v>
      </c>
      <c r="C432" s="37">
        <v>130436</v>
      </c>
      <c r="D432" s="128" t="s">
        <v>459</v>
      </c>
      <c r="E432" s="201">
        <v>0.00672</v>
      </c>
      <c r="F432" s="65" t="s">
        <v>96</v>
      </c>
      <c r="G432" s="56">
        <v>0.03</v>
      </c>
      <c r="H432" s="246">
        <f t="shared" si="37"/>
        <v>0.035</v>
      </c>
      <c r="I432" s="247">
        <f t="shared" si="38"/>
        <v>0</v>
      </c>
      <c r="J432" s="247">
        <f t="shared" si="36"/>
        <v>0</v>
      </c>
      <c r="K432" s="116"/>
      <c r="L432" s="10"/>
      <c r="M432" s="8"/>
    </row>
    <row r="433" spans="1:13" s="12" customFormat="1" ht="22.5">
      <c r="A433" s="39">
        <f t="shared" si="35"/>
        <v>27</v>
      </c>
      <c r="B433" s="51" t="s">
        <v>993</v>
      </c>
      <c r="C433" s="37" t="s">
        <v>225</v>
      </c>
      <c r="D433" s="128" t="s">
        <v>419</v>
      </c>
      <c r="E433" s="201">
        <v>0.245</v>
      </c>
      <c r="F433" s="65" t="s">
        <v>96</v>
      </c>
      <c r="G433" s="56">
        <v>4.715</v>
      </c>
      <c r="H433" s="246">
        <f t="shared" si="37"/>
        <v>5.564</v>
      </c>
      <c r="I433" s="247">
        <f t="shared" si="38"/>
        <v>0</v>
      </c>
      <c r="J433" s="247">
        <f t="shared" si="36"/>
        <v>0</v>
      </c>
      <c r="K433" s="116"/>
      <c r="L433" s="10"/>
      <c r="M433" s="2"/>
    </row>
    <row r="434" spans="1:13" s="8" customFormat="1" ht="12.75">
      <c r="A434" s="39">
        <f t="shared" si="35"/>
        <v>28</v>
      </c>
      <c r="B434" s="51" t="s">
        <v>994</v>
      </c>
      <c r="C434" s="37"/>
      <c r="D434" s="128" t="s">
        <v>460</v>
      </c>
      <c r="E434" s="201">
        <v>0.24</v>
      </c>
      <c r="F434" s="65" t="s">
        <v>96</v>
      </c>
      <c r="G434" s="56">
        <v>4.99</v>
      </c>
      <c r="H434" s="246">
        <f t="shared" si="37"/>
        <v>5.888</v>
      </c>
      <c r="I434" s="247">
        <f t="shared" si="38"/>
        <v>0</v>
      </c>
      <c r="J434" s="247">
        <f t="shared" si="36"/>
        <v>0</v>
      </c>
      <c r="K434" s="116"/>
      <c r="L434" s="10"/>
      <c r="M434" s="10"/>
    </row>
    <row r="435" spans="1:13" s="7" customFormat="1" ht="22.5">
      <c r="A435" s="39">
        <f t="shared" si="35"/>
        <v>29</v>
      </c>
      <c r="B435" s="51" t="s">
        <v>995</v>
      </c>
      <c r="C435" s="275" t="s">
        <v>292</v>
      </c>
      <c r="D435" s="128" t="s">
        <v>461</v>
      </c>
      <c r="E435" s="204">
        <v>0.167</v>
      </c>
      <c r="F435" s="65" t="s">
        <v>96</v>
      </c>
      <c r="G435" s="56">
        <v>3.893</v>
      </c>
      <c r="H435" s="246">
        <f t="shared" si="37"/>
        <v>4.594</v>
      </c>
      <c r="I435" s="247">
        <f t="shared" si="38"/>
        <v>0</v>
      </c>
      <c r="J435" s="247">
        <f t="shared" si="36"/>
        <v>0</v>
      </c>
      <c r="K435" s="116"/>
      <c r="L435" s="10"/>
      <c r="M435" s="2"/>
    </row>
    <row r="436" spans="1:13" s="7" customFormat="1" ht="12.75">
      <c r="A436" s="39">
        <f t="shared" si="35"/>
        <v>30</v>
      </c>
      <c r="B436" s="51" t="s">
        <v>996</v>
      </c>
      <c r="C436" s="37">
        <v>84068444</v>
      </c>
      <c r="D436" s="128" t="s">
        <v>593</v>
      </c>
      <c r="E436" s="204">
        <v>0.251</v>
      </c>
      <c r="F436" s="65" t="s">
        <v>96</v>
      </c>
      <c r="G436" s="56">
        <v>8.659</v>
      </c>
      <c r="H436" s="246">
        <f t="shared" si="37"/>
        <v>10.218</v>
      </c>
      <c r="I436" s="247">
        <f t="shared" si="38"/>
        <v>0</v>
      </c>
      <c r="J436" s="247">
        <f t="shared" si="36"/>
        <v>0</v>
      </c>
      <c r="K436" s="116"/>
      <c r="L436" s="10"/>
      <c r="M436" s="11"/>
    </row>
    <row r="437" spans="1:13" s="2" customFormat="1" ht="12.75">
      <c r="A437" s="39">
        <f t="shared" si="35"/>
        <v>31</v>
      </c>
      <c r="B437" s="51" t="s">
        <v>439</v>
      </c>
      <c r="C437" s="75">
        <v>84429099</v>
      </c>
      <c r="D437" s="128" t="s">
        <v>438</v>
      </c>
      <c r="E437" s="201">
        <v>0.01</v>
      </c>
      <c r="F437" s="65" t="s">
        <v>96</v>
      </c>
      <c r="G437" s="56">
        <v>0.162</v>
      </c>
      <c r="H437" s="246">
        <f t="shared" si="37"/>
        <v>0.191</v>
      </c>
      <c r="I437" s="247">
        <f t="shared" si="38"/>
        <v>0</v>
      </c>
      <c r="J437" s="247">
        <f t="shared" si="36"/>
        <v>0</v>
      </c>
      <c r="K437" s="116"/>
      <c r="L437" s="10"/>
      <c r="M437" s="8"/>
    </row>
    <row r="438" spans="1:13" s="2" customFormat="1" ht="22.5">
      <c r="A438" s="39">
        <f t="shared" si="35"/>
        <v>32</v>
      </c>
      <c r="B438" s="51">
        <v>51434</v>
      </c>
      <c r="C438" s="37" t="s">
        <v>270</v>
      </c>
      <c r="D438" s="128" t="s">
        <v>132</v>
      </c>
      <c r="E438" s="201">
        <v>0.29</v>
      </c>
      <c r="F438" s="65" t="s">
        <v>96</v>
      </c>
      <c r="G438" s="56">
        <v>3.3</v>
      </c>
      <c r="H438" s="246">
        <f t="shared" si="37"/>
        <v>3.894</v>
      </c>
      <c r="I438" s="247">
        <f t="shared" si="38"/>
        <v>0</v>
      </c>
      <c r="J438" s="247">
        <f t="shared" si="36"/>
        <v>0</v>
      </c>
      <c r="K438" s="116"/>
      <c r="L438" s="10"/>
      <c r="M438" s="7"/>
    </row>
    <row r="439" spans="1:13" s="2" customFormat="1" ht="12.75">
      <c r="A439" s="39">
        <f t="shared" si="35"/>
        <v>33</v>
      </c>
      <c r="B439" s="51" t="s">
        <v>84</v>
      </c>
      <c r="C439" s="37" t="s">
        <v>226</v>
      </c>
      <c r="D439" s="130" t="s">
        <v>456</v>
      </c>
      <c r="E439" s="201">
        <v>0.807</v>
      </c>
      <c r="F439" s="65" t="s">
        <v>96</v>
      </c>
      <c r="G439" s="56">
        <v>12.905</v>
      </c>
      <c r="H439" s="246">
        <f t="shared" si="37"/>
        <v>15.228</v>
      </c>
      <c r="I439" s="247">
        <f t="shared" si="38"/>
        <v>0</v>
      </c>
      <c r="J439" s="247">
        <f t="shared" si="36"/>
        <v>0</v>
      </c>
      <c r="K439" s="116"/>
      <c r="L439" s="10"/>
      <c r="M439" s="7"/>
    </row>
    <row r="440" spans="1:13" s="12" customFormat="1" ht="12.75">
      <c r="A440" s="39">
        <f t="shared" si="35"/>
        <v>34</v>
      </c>
      <c r="B440" s="51" t="s">
        <v>15</v>
      </c>
      <c r="C440" s="75">
        <v>322326450</v>
      </c>
      <c r="D440" s="130" t="s">
        <v>419</v>
      </c>
      <c r="E440" s="201">
        <v>0.223</v>
      </c>
      <c r="F440" s="65" t="s">
        <v>96</v>
      </c>
      <c r="G440" s="56">
        <v>5.845</v>
      </c>
      <c r="H440" s="246">
        <f t="shared" si="37"/>
        <v>6.897</v>
      </c>
      <c r="I440" s="247">
        <f t="shared" si="38"/>
        <v>0</v>
      </c>
      <c r="J440" s="247">
        <f t="shared" si="36"/>
        <v>0</v>
      </c>
      <c r="K440" s="116"/>
      <c r="L440" s="10"/>
      <c r="M440" s="8"/>
    </row>
    <row r="441" spans="1:13" s="8" customFormat="1" ht="15">
      <c r="A441" s="39">
        <f t="shared" si="35"/>
        <v>35</v>
      </c>
      <c r="B441" s="51" t="s">
        <v>444</v>
      </c>
      <c r="C441" s="37"/>
      <c r="D441" s="189" t="s">
        <v>881</v>
      </c>
      <c r="E441" s="201">
        <v>0.0134</v>
      </c>
      <c r="F441" s="65" t="s">
        <v>96</v>
      </c>
      <c r="G441" s="56">
        <v>0.195</v>
      </c>
      <c r="H441" s="246">
        <f t="shared" si="37"/>
        <v>0.23</v>
      </c>
      <c r="I441" s="247">
        <f t="shared" si="38"/>
        <v>0</v>
      </c>
      <c r="J441" s="247">
        <f t="shared" si="36"/>
        <v>0</v>
      </c>
      <c r="K441" s="116"/>
      <c r="L441" s="10"/>
      <c r="M441" s="13"/>
    </row>
    <row r="442" spans="1:13" s="8" customFormat="1" ht="15">
      <c r="A442" s="39">
        <f t="shared" si="35"/>
        <v>36</v>
      </c>
      <c r="B442" s="51">
        <v>51629</v>
      </c>
      <c r="C442" s="37">
        <v>80754066</v>
      </c>
      <c r="D442" s="128" t="s">
        <v>462</v>
      </c>
      <c r="E442" s="201">
        <v>16</v>
      </c>
      <c r="F442" s="65" t="s">
        <v>96</v>
      </c>
      <c r="G442" s="56">
        <v>322.49</v>
      </c>
      <c r="H442" s="246">
        <f t="shared" si="37"/>
        <v>380.538</v>
      </c>
      <c r="I442" s="247">
        <f t="shared" si="38"/>
        <v>0</v>
      </c>
      <c r="J442" s="247">
        <f t="shared" si="36"/>
        <v>0</v>
      </c>
      <c r="K442" s="228"/>
      <c r="L442" s="10"/>
      <c r="M442" s="13"/>
    </row>
    <row r="443" spans="1:13" s="2" customFormat="1" ht="22.5">
      <c r="A443" s="39">
        <f t="shared" si="35"/>
        <v>37</v>
      </c>
      <c r="B443" s="51" t="s">
        <v>1002</v>
      </c>
      <c r="C443" s="37"/>
      <c r="D443" s="128" t="s">
        <v>138</v>
      </c>
      <c r="E443" s="201"/>
      <c r="F443" s="65" t="s">
        <v>96</v>
      </c>
      <c r="G443" s="56">
        <v>62.47</v>
      </c>
      <c r="H443" s="246">
        <f t="shared" si="37"/>
        <v>73.715</v>
      </c>
      <c r="I443" s="247">
        <f t="shared" si="38"/>
        <v>0</v>
      </c>
      <c r="J443" s="247">
        <f>I443</f>
        <v>0</v>
      </c>
      <c r="K443" s="230" t="s">
        <v>1103</v>
      </c>
      <c r="L443" s="10"/>
      <c r="M443" s="13"/>
    </row>
    <row r="444" spans="1:13" s="10" customFormat="1" ht="15">
      <c r="A444" s="39">
        <f t="shared" si="35"/>
        <v>38</v>
      </c>
      <c r="B444" s="51">
        <v>51643</v>
      </c>
      <c r="C444" s="37"/>
      <c r="D444" s="128" t="s">
        <v>463</v>
      </c>
      <c r="E444" s="201">
        <v>4.97</v>
      </c>
      <c r="F444" s="65" t="s">
        <v>96</v>
      </c>
      <c r="G444" s="56">
        <v>59.48</v>
      </c>
      <c r="H444" s="246">
        <f t="shared" si="37"/>
        <v>70.186</v>
      </c>
      <c r="I444" s="247">
        <f t="shared" si="38"/>
        <v>0</v>
      </c>
      <c r="J444" s="247">
        <f>I444</f>
        <v>0</v>
      </c>
      <c r="K444" s="230" t="s">
        <v>1103</v>
      </c>
      <c r="M444" s="13"/>
    </row>
    <row r="445" spans="1:13" s="2" customFormat="1" ht="15">
      <c r="A445" s="39">
        <f t="shared" si="35"/>
        <v>39</v>
      </c>
      <c r="B445" s="51">
        <v>51650</v>
      </c>
      <c r="C445" s="37"/>
      <c r="D445" s="128" t="s">
        <v>464</v>
      </c>
      <c r="E445" s="201">
        <v>1.53</v>
      </c>
      <c r="F445" s="65" t="s">
        <v>96</v>
      </c>
      <c r="G445" s="56">
        <v>22.93</v>
      </c>
      <c r="H445" s="246">
        <f t="shared" si="37"/>
        <v>27.057</v>
      </c>
      <c r="I445" s="247">
        <f t="shared" si="38"/>
        <v>0</v>
      </c>
      <c r="J445" s="247">
        <f>I445</f>
        <v>0</v>
      </c>
      <c r="K445" s="230" t="s">
        <v>1103</v>
      </c>
      <c r="L445" s="10"/>
      <c r="M445" s="13"/>
    </row>
    <row r="446" spans="1:13" s="11" customFormat="1" ht="15">
      <c r="A446" s="39">
        <f t="shared" si="35"/>
        <v>40</v>
      </c>
      <c r="B446" s="51">
        <v>51659</v>
      </c>
      <c r="C446" s="37"/>
      <c r="D446" s="128" t="s">
        <v>465</v>
      </c>
      <c r="E446" s="201"/>
      <c r="F446" s="65" t="s">
        <v>96</v>
      </c>
      <c r="G446" s="56">
        <v>10</v>
      </c>
      <c r="H446" s="246">
        <f t="shared" si="37"/>
        <v>11.8</v>
      </c>
      <c r="I446" s="247">
        <f t="shared" si="38"/>
        <v>0</v>
      </c>
      <c r="J446" s="247">
        <f>I446</f>
        <v>0</v>
      </c>
      <c r="K446" s="230" t="s">
        <v>1103</v>
      </c>
      <c r="L446" s="10"/>
      <c r="M446" s="13"/>
    </row>
    <row r="447" spans="1:13" s="8" customFormat="1" ht="22.5">
      <c r="A447" s="39">
        <f t="shared" si="35"/>
        <v>41</v>
      </c>
      <c r="B447" s="51" t="s">
        <v>25</v>
      </c>
      <c r="C447" s="37" t="s">
        <v>288</v>
      </c>
      <c r="D447" s="130" t="s">
        <v>466</v>
      </c>
      <c r="E447" s="201">
        <v>0.088</v>
      </c>
      <c r="F447" s="65" t="s">
        <v>96</v>
      </c>
      <c r="G447" s="56">
        <v>0.98</v>
      </c>
      <c r="H447" s="246">
        <f t="shared" si="37"/>
        <v>1.156</v>
      </c>
      <c r="I447" s="247">
        <f t="shared" si="38"/>
        <v>0</v>
      </c>
      <c r="J447" s="247">
        <f t="shared" si="36"/>
        <v>0</v>
      </c>
      <c r="K447" s="167"/>
      <c r="L447" s="10"/>
      <c r="M447" s="13"/>
    </row>
    <row r="448" spans="1:13" s="7" customFormat="1" ht="12.75">
      <c r="A448" s="39">
        <f t="shared" si="35"/>
        <v>42</v>
      </c>
      <c r="B448" s="51" t="s">
        <v>68</v>
      </c>
      <c r="C448" s="75">
        <v>84435879</v>
      </c>
      <c r="D448" s="130" t="s">
        <v>90</v>
      </c>
      <c r="E448" s="201">
        <v>0.088</v>
      </c>
      <c r="F448" s="65" t="s">
        <v>96</v>
      </c>
      <c r="G448" s="56">
        <v>0.98</v>
      </c>
      <c r="H448" s="246">
        <f t="shared" si="37"/>
        <v>1.156</v>
      </c>
      <c r="I448" s="247">
        <f t="shared" si="38"/>
        <v>0</v>
      </c>
      <c r="J448" s="247">
        <f t="shared" si="36"/>
        <v>0</v>
      </c>
      <c r="K448" s="116"/>
      <c r="L448" s="10"/>
      <c r="M448" s="8"/>
    </row>
    <row r="449" spans="1:13" s="7" customFormat="1" ht="15">
      <c r="A449" s="39">
        <f t="shared" si="35"/>
        <v>43</v>
      </c>
      <c r="B449" s="51">
        <v>51713</v>
      </c>
      <c r="C449" s="37" t="s">
        <v>259</v>
      </c>
      <c r="D449" s="130" t="s">
        <v>467</v>
      </c>
      <c r="E449" s="201">
        <v>19</v>
      </c>
      <c r="F449" s="65" t="s">
        <v>96</v>
      </c>
      <c r="G449" s="56">
        <v>380.9</v>
      </c>
      <c r="H449" s="246">
        <f t="shared" si="37"/>
        <v>449.462</v>
      </c>
      <c r="I449" s="247">
        <f t="shared" si="38"/>
        <v>0</v>
      </c>
      <c r="J449" s="247">
        <f t="shared" si="36"/>
        <v>0</v>
      </c>
      <c r="K449" s="116"/>
      <c r="L449" s="10"/>
      <c r="M449" s="13"/>
    </row>
    <row r="450" spans="1:13" s="8" customFormat="1" ht="15">
      <c r="A450" s="39">
        <f t="shared" si="35"/>
        <v>44</v>
      </c>
      <c r="B450" s="51" t="s">
        <v>12</v>
      </c>
      <c r="C450" s="37" t="s">
        <v>260</v>
      </c>
      <c r="D450" s="128" t="s">
        <v>468</v>
      </c>
      <c r="E450" s="201">
        <v>0.043</v>
      </c>
      <c r="F450" s="65" t="s">
        <v>96</v>
      </c>
      <c r="G450" s="56">
        <v>2.55</v>
      </c>
      <c r="H450" s="246">
        <f t="shared" si="37"/>
        <v>3.009</v>
      </c>
      <c r="I450" s="247">
        <f t="shared" si="38"/>
        <v>0</v>
      </c>
      <c r="J450" s="247">
        <f t="shared" si="36"/>
        <v>0</v>
      </c>
      <c r="K450" s="116"/>
      <c r="L450" s="10"/>
      <c r="M450" s="13"/>
    </row>
    <row r="451" spans="1:13" s="13" customFormat="1" ht="15">
      <c r="A451" s="39">
        <f t="shared" si="35"/>
        <v>45</v>
      </c>
      <c r="B451" s="51">
        <v>52015</v>
      </c>
      <c r="C451" s="52" t="s">
        <v>227</v>
      </c>
      <c r="D451" s="128" t="s">
        <v>199</v>
      </c>
      <c r="E451" s="201">
        <v>0.51</v>
      </c>
      <c r="F451" s="65" t="s">
        <v>96</v>
      </c>
      <c r="G451" s="56">
        <v>16.24</v>
      </c>
      <c r="H451" s="246">
        <f t="shared" si="37"/>
        <v>19.163</v>
      </c>
      <c r="I451" s="247">
        <f t="shared" si="38"/>
        <v>0</v>
      </c>
      <c r="J451" s="247">
        <f t="shared" si="36"/>
        <v>0</v>
      </c>
      <c r="K451" s="116"/>
      <c r="L451" s="10"/>
      <c r="M451" s="2"/>
    </row>
    <row r="452" spans="1:13" s="13" customFormat="1" ht="15">
      <c r="A452" s="39">
        <f t="shared" si="35"/>
        <v>46</v>
      </c>
      <c r="B452" s="51">
        <v>52025</v>
      </c>
      <c r="C452" s="75" t="s">
        <v>535</v>
      </c>
      <c r="D452" s="128" t="s">
        <v>443</v>
      </c>
      <c r="E452" s="201">
        <v>1.55</v>
      </c>
      <c r="F452" s="65" t="s">
        <v>96</v>
      </c>
      <c r="G452" s="56">
        <v>78.508</v>
      </c>
      <c r="H452" s="246">
        <f t="shared" si="37"/>
        <v>92.639</v>
      </c>
      <c r="I452" s="247">
        <f t="shared" si="38"/>
        <v>0</v>
      </c>
      <c r="J452" s="247">
        <f t="shared" si="36"/>
        <v>0</v>
      </c>
      <c r="K452" s="116"/>
      <c r="L452" s="10"/>
      <c r="M452" s="2"/>
    </row>
    <row r="453" spans="1:12" s="13" customFormat="1" ht="15">
      <c r="A453" s="39">
        <f t="shared" si="35"/>
        <v>47</v>
      </c>
      <c r="B453" s="51">
        <v>52103</v>
      </c>
      <c r="C453" s="75">
        <v>84435374</v>
      </c>
      <c r="D453" s="128" t="s">
        <v>469</v>
      </c>
      <c r="E453" s="201">
        <v>23.3</v>
      </c>
      <c r="F453" s="65" t="s">
        <v>96</v>
      </c>
      <c r="G453" s="56">
        <v>424.16</v>
      </c>
      <c r="H453" s="246">
        <f t="shared" si="37"/>
        <v>500.509</v>
      </c>
      <c r="I453" s="247">
        <f t="shared" si="38"/>
        <v>0</v>
      </c>
      <c r="J453" s="247">
        <f t="shared" si="36"/>
        <v>0</v>
      </c>
      <c r="K453" s="116"/>
      <c r="L453" s="10"/>
    </row>
    <row r="454" spans="1:13" s="13" customFormat="1" ht="15">
      <c r="A454" s="39">
        <f t="shared" si="35"/>
        <v>48</v>
      </c>
      <c r="B454" s="51" t="s">
        <v>1003</v>
      </c>
      <c r="C454" s="75" t="s">
        <v>1115</v>
      </c>
      <c r="D454" s="128" t="s">
        <v>276</v>
      </c>
      <c r="E454" s="201">
        <v>0.155</v>
      </c>
      <c r="F454" s="65" t="s">
        <v>96</v>
      </c>
      <c r="G454" s="56">
        <v>3.199</v>
      </c>
      <c r="H454" s="246">
        <f t="shared" si="37"/>
        <v>3.775</v>
      </c>
      <c r="I454" s="247">
        <f t="shared" si="38"/>
        <v>0</v>
      </c>
      <c r="J454" s="247">
        <f t="shared" si="36"/>
        <v>0</v>
      </c>
      <c r="K454" s="116"/>
      <c r="L454" s="10"/>
      <c r="M454" s="10"/>
    </row>
    <row r="455" spans="1:12" s="13" customFormat="1" ht="15">
      <c r="A455" s="39">
        <f t="shared" si="35"/>
        <v>49</v>
      </c>
      <c r="B455" s="51">
        <v>52585</v>
      </c>
      <c r="C455" s="75">
        <v>746813</v>
      </c>
      <c r="D455" s="128" t="s">
        <v>419</v>
      </c>
      <c r="E455" s="201">
        <v>0.237</v>
      </c>
      <c r="F455" s="65" t="s">
        <v>96</v>
      </c>
      <c r="G455" s="56">
        <v>3.862</v>
      </c>
      <c r="H455" s="246">
        <f t="shared" si="37"/>
        <v>4.557</v>
      </c>
      <c r="I455" s="247">
        <f t="shared" si="38"/>
        <v>0</v>
      </c>
      <c r="J455" s="247">
        <f t="shared" si="36"/>
        <v>0</v>
      </c>
      <c r="K455" s="116"/>
      <c r="L455" s="10"/>
    </row>
    <row r="456" spans="1:13" s="13" customFormat="1" ht="15">
      <c r="A456" s="39">
        <f t="shared" si="35"/>
        <v>50</v>
      </c>
      <c r="B456" s="51" t="s">
        <v>34</v>
      </c>
      <c r="C456" s="75">
        <v>322326450</v>
      </c>
      <c r="D456" s="130" t="s">
        <v>470</v>
      </c>
      <c r="E456" s="201">
        <v>0.222</v>
      </c>
      <c r="F456" s="65" t="s">
        <v>96</v>
      </c>
      <c r="G456" s="56">
        <v>5.845</v>
      </c>
      <c r="H456" s="246">
        <f t="shared" si="37"/>
        <v>6.897</v>
      </c>
      <c r="I456" s="247">
        <f t="shared" si="38"/>
        <v>0</v>
      </c>
      <c r="J456" s="247">
        <f t="shared" si="36"/>
        <v>0</v>
      </c>
      <c r="K456" s="116"/>
      <c r="L456" s="10"/>
      <c r="M456" s="10"/>
    </row>
    <row r="457" spans="1:13" s="13" customFormat="1" ht="15">
      <c r="A457" s="39">
        <f t="shared" si="35"/>
        <v>51</v>
      </c>
      <c r="B457" s="51">
        <v>52945</v>
      </c>
      <c r="C457" s="75">
        <v>87318316</v>
      </c>
      <c r="D457" s="130" t="s">
        <v>471</v>
      </c>
      <c r="E457" s="201">
        <v>0.25</v>
      </c>
      <c r="F457" s="65" t="s">
        <v>96</v>
      </c>
      <c r="G457" s="56">
        <v>5.42</v>
      </c>
      <c r="H457" s="246">
        <f t="shared" si="37"/>
        <v>6.396</v>
      </c>
      <c r="I457" s="247">
        <f t="shared" si="38"/>
        <v>0</v>
      </c>
      <c r="J457" s="247">
        <f t="shared" si="36"/>
        <v>0</v>
      </c>
      <c r="K457" s="116"/>
      <c r="L457" s="10"/>
      <c r="M457" s="20"/>
    </row>
    <row r="458" spans="1:13" s="8" customFormat="1" ht="22.5">
      <c r="A458" s="39">
        <f t="shared" si="35"/>
        <v>52</v>
      </c>
      <c r="B458" s="51">
        <v>53339</v>
      </c>
      <c r="C458" s="75" t="s">
        <v>1267</v>
      </c>
      <c r="D458" s="130" t="s">
        <v>472</v>
      </c>
      <c r="E458" s="201">
        <v>0.4</v>
      </c>
      <c r="F458" s="65" t="s">
        <v>96</v>
      </c>
      <c r="G458" s="56">
        <v>4.5</v>
      </c>
      <c r="H458" s="246">
        <f t="shared" si="37"/>
        <v>5.31</v>
      </c>
      <c r="I458" s="247">
        <f t="shared" si="38"/>
        <v>0</v>
      </c>
      <c r="J458" s="247">
        <f t="shared" si="36"/>
        <v>0</v>
      </c>
      <c r="K458" s="116"/>
      <c r="L458" s="10"/>
      <c r="M458" s="9"/>
    </row>
    <row r="459" spans="1:12" s="13" customFormat="1" ht="15">
      <c r="A459" s="39">
        <f t="shared" si="35"/>
        <v>53</v>
      </c>
      <c r="B459" s="51" t="s">
        <v>1017</v>
      </c>
      <c r="C459" s="75" t="s">
        <v>294</v>
      </c>
      <c r="D459" s="130" t="s">
        <v>241</v>
      </c>
      <c r="E459" s="201">
        <v>0.03</v>
      </c>
      <c r="F459" s="65" t="s">
        <v>96</v>
      </c>
      <c r="G459" s="56">
        <v>1.576</v>
      </c>
      <c r="H459" s="246">
        <f t="shared" si="37"/>
        <v>1.86</v>
      </c>
      <c r="I459" s="247">
        <f t="shared" si="38"/>
        <v>0</v>
      </c>
      <c r="J459" s="247">
        <f t="shared" si="36"/>
        <v>0</v>
      </c>
      <c r="K459" s="116"/>
      <c r="L459" s="10"/>
    </row>
    <row r="460" spans="1:12" s="13" customFormat="1" ht="22.5">
      <c r="A460" s="39">
        <f t="shared" si="35"/>
        <v>54</v>
      </c>
      <c r="B460" s="51" t="s">
        <v>1018</v>
      </c>
      <c r="C460" s="75" t="s">
        <v>524</v>
      </c>
      <c r="D460" s="130" t="s">
        <v>519</v>
      </c>
      <c r="E460" s="201">
        <v>0.08</v>
      </c>
      <c r="F460" s="65" t="s">
        <v>96</v>
      </c>
      <c r="G460" s="56">
        <v>4.92</v>
      </c>
      <c r="H460" s="246">
        <f t="shared" si="37"/>
        <v>5.806</v>
      </c>
      <c r="I460" s="247">
        <f t="shared" si="38"/>
        <v>0</v>
      </c>
      <c r="J460" s="247">
        <f t="shared" si="36"/>
        <v>0</v>
      </c>
      <c r="K460" s="116"/>
      <c r="L460" s="10"/>
    </row>
    <row r="461" spans="1:12" s="2" customFormat="1" ht="14.25">
      <c r="A461" s="57"/>
      <c r="B461" s="70"/>
      <c r="C461" s="87"/>
      <c r="D461" s="173" t="s">
        <v>13</v>
      </c>
      <c r="E461" s="202"/>
      <c r="F461" s="71"/>
      <c r="G461" s="78"/>
      <c r="H461" s="78"/>
      <c r="I461" s="78"/>
      <c r="J461" s="116"/>
      <c r="K461" s="116"/>
      <c r="L461" s="10"/>
    </row>
    <row r="462" spans="1:12" s="2" customFormat="1" ht="12.75">
      <c r="A462" s="45">
        <v>1</v>
      </c>
      <c r="B462" s="51" t="s">
        <v>114</v>
      </c>
      <c r="C462" s="37">
        <v>60510905</v>
      </c>
      <c r="D462" s="128" t="s">
        <v>318</v>
      </c>
      <c r="E462" s="201">
        <v>1.22</v>
      </c>
      <c r="F462" s="65" t="s">
        <v>96</v>
      </c>
      <c r="G462" s="56">
        <v>83.325</v>
      </c>
      <c r="H462" s="246">
        <f t="shared" si="37"/>
        <v>98.324</v>
      </c>
      <c r="I462" s="247">
        <f t="shared" si="38"/>
        <v>0</v>
      </c>
      <c r="J462" s="247">
        <f>I462-I462*J$9</f>
        <v>0</v>
      </c>
      <c r="K462" s="116"/>
      <c r="L462" s="10"/>
    </row>
    <row r="463" spans="1:13" s="13" customFormat="1" ht="15">
      <c r="A463" s="39">
        <f aca="true" t="shared" si="39" ref="A463:A490">A462+1</f>
        <v>2</v>
      </c>
      <c r="B463" s="51" t="s">
        <v>921</v>
      </c>
      <c r="C463" s="37">
        <v>3794071</v>
      </c>
      <c r="D463" s="125" t="s">
        <v>322</v>
      </c>
      <c r="E463" s="201">
        <v>0.01</v>
      </c>
      <c r="F463" s="65" t="s">
        <v>96</v>
      </c>
      <c r="G463" s="56">
        <v>0.097</v>
      </c>
      <c r="H463" s="246">
        <f t="shared" si="37"/>
        <v>0.114</v>
      </c>
      <c r="I463" s="247">
        <f t="shared" si="38"/>
        <v>0</v>
      </c>
      <c r="J463" s="247">
        <f aca="true" t="shared" si="40" ref="J463:J526">I463-I463*J$9</f>
        <v>0</v>
      </c>
      <c r="K463" s="116"/>
      <c r="L463" s="10"/>
      <c r="M463" s="2"/>
    </row>
    <row r="464" spans="1:13" s="10" customFormat="1" ht="12.75">
      <c r="A464" s="39">
        <f t="shared" si="39"/>
        <v>3</v>
      </c>
      <c r="B464" s="51" t="s">
        <v>922</v>
      </c>
      <c r="C464" s="37">
        <v>3794088</v>
      </c>
      <c r="D464" s="125" t="s">
        <v>323</v>
      </c>
      <c r="E464" s="201">
        <v>0.01</v>
      </c>
      <c r="F464" s="65" t="s">
        <v>96</v>
      </c>
      <c r="G464" s="56">
        <v>0.118</v>
      </c>
      <c r="H464" s="246">
        <f t="shared" si="37"/>
        <v>0.139</v>
      </c>
      <c r="I464" s="247">
        <f t="shared" si="38"/>
        <v>0</v>
      </c>
      <c r="J464" s="247">
        <f t="shared" si="40"/>
        <v>0</v>
      </c>
      <c r="K464" s="116"/>
      <c r="M464" s="2"/>
    </row>
    <row r="465" spans="1:13" s="13" customFormat="1" ht="15">
      <c r="A465" s="39">
        <f t="shared" si="39"/>
        <v>4</v>
      </c>
      <c r="B465" s="51" t="s">
        <v>928</v>
      </c>
      <c r="C465" s="37"/>
      <c r="D465" s="130" t="s">
        <v>325</v>
      </c>
      <c r="E465" s="201">
        <v>0.102</v>
      </c>
      <c r="F465" s="65" t="s">
        <v>96</v>
      </c>
      <c r="G465" s="56">
        <v>1.614</v>
      </c>
      <c r="H465" s="246">
        <f t="shared" si="37"/>
        <v>1.905</v>
      </c>
      <c r="I465" s="247">
        <f t="shared" si="38"/>
        <v>0</v>
      </c>
      <c r="J465" s="247">
        <f t="shared" si="40"/>
        <v>0</v>
      </c>
      <c r="K465" s="116"/>
      <c r="L465" s="10"/>
      <c r="M465" s="2"/>
    </row>
    <row r="466" spans="1:13" s="10" customFormat="1" ht="12.75">
      <c r="A466" s="39">
        <f t="shared" si="39"/>
        <v>5</v>
      </c>
      <c r="B466" s="51" t="s">
        <v>49</v>
      </c>
      <c r="C466" s="37">
        <v>60531001</v>
      </c>
      <c r="D466" s="128" t="s">
        <v>328</v>
      </c>
      <c r="E466" s="204">
        <v>0.65</v>
      </c>
      <c r="F466" s="65" t="s">
        <v>96</v>
      </c>
      <c r="G466" s="56">
        <v>17.223</v>
      </c>
      <c r="H466" s="246">
        <f t="shared" si="37"/>
        <v>20.323</v>
      </c>
      <c r="I466" s="247">
        <f t="shared" si="38"/>
        <v>0</v>
      </c>
      <c r="J466" s="247">
        <f t="shared" si="40"/>
        <v>0</v>
      </c>
      <c r="K466" s="116"/>
      <c r="M466" s="2"/>
    </row>
    <row r="467" spans="1:13" s="20" customFormat="1" ht="22.5">
      <c r="A467" s="39">
        <f t="shared" si="39"/>
        <v>6</v>
      </c>
      <c r="B467" s="51" t="s">
        <v>60</v>
      </c>
      <c r="C467" s="37" t="s">
        <v>689</v>
      </c>
      <c r="D467" s="129" t="s">
        <v>362</v>
      </c>
      <c r="E467" s="201">
        <v>0.592</v>
      </c>
      <c r="F467" s="65" t="s">
        <v>96</v>
      </c>
      <c r="G467" s="56">
        <v>8.92</v>
      </c>
      <c r="H467" s="246">
        <f t="shared" si="37"/>
        <v>10.526</v>
      </c>
      <c r="I467" s="247">
        <f t="shared" si="38"/>
        <v>0</v>
      </c>
      <c r="J467" s="247">
        <f t="shared" si="40"/>
        <v>0</v>
      </c>
      <c r="K467" s="116"/>
      <c r="L467" s="10"/>
      <c r="M467" s="2"/>
    </row>
    <row r="468" spans="1:13" s="9" customFormat="1" ht="12.75">
      <c r="A468" s="39">
        <f t="shared" si="39"/>
        <v>7</v>
      </c>
      <c r="B468" s="51" t="s">
        <v>61</v>
      </c>
      <c r="C468" s="37">
        <v>3943911</v>
      </c>
      <c r="D468" s="126" t="s">
        <v>364</v>
      </c>
      <c r="E468" s="201">
        <v>0.989</v>
      </c>
      <c r="F468" s="65" t="s">
        <v>96</v>
      </c>
      <c r="G468" s="56">
        <v>21.961</v>
      </c>
      <c r="H468" s="246">
        <f t="shared" si="37"/>
        <v>25.914</v>
      </c>
      <c r="I468" s="247">
        <f t="shared" si="38"/>
        <v>0</v>
      </c>
      <c r="J468" s="247">
        <f t="shared" si="40"/>
        <v>0</v>
      </c>
      <c r="K468" s="116"/>
      <c r="L468" s="10"/>
      <c r="M468" s="2"/>
    </row>
    <row r="469" spans="1:13" s="13" customFormat="1" ht="15">
      <c r="A469" s="39">
        <f t="shared" si="39"/>
        <v>8</v>
      </c>
      <c r="B469" s="51">
        <v>10926</v>
      </c>
      <c r="C469" s="37">
        <v>3944334</v>
      </c>
      <c r="D469" s="128" t="s">
        <v>331</v>
      </c>
      <c r="E469" s="201">
        <v>0.3</v>
      </c>
      <c r="F469" s="65" t="s">
        <v>96</v>
      </c>
      <c r="G469" s="56">
        <v>7.45</v>
      </c>
      <c r="H469" s="246">
        <f t="shared" si="37"/>
        <v>8.791</v>
      </c>
      <c r="I469" s="247">
        <f t="shared" si="38"/>
        <v>0</v>
      </c>
      <c r="J469" s="247">
        <f t="shared" si="40"/>
        <v>0</v>
      </c>
      <c r="K469" s="116"/>
      <c r="L469" s="10"/>
      <c r="M469" s="2"/>
    </row>
    <row r="470" spans="1:13" s="13" customFormat="1" ht="15">
      <c r="A470" s="39">
        <f t="shared" si="39"/>
        <v>9</v>
      </c>
      <c r="B470" s="51" t="s">
        <v>931</v>
      </c>
      <c r="C470" s="37" t="s">
        <v>142</v>
      </c>
      <c r="D470" s="128" t="s">
        <v>332</v>
      </c>
      <c r="E470" s="204">
        <v>0.0055</v>
      </c>
      <c r="F470" s="65" t="s">
        <v>96</v>
      </c>
      <c r="G470" s="56">
        <v>0.1</v>
      </c>
      <c r="H470" s="246">
        <f t="shared" si="37"/>
        <v>0.118</v>
      </c>
      <c r="I470" s="247">
        <f t="shared" si="38"/>
        <v>0</v>
      </c>
      <c r="J470" s="247">
        <f t="shared" si="40"/>
        <v>0</v>
      </c>
      <c r="K470" s="116"/>
      <c r="L470" s="10"/>
      <c r="M470" s="2"/>
    </row>
    <row r="471" spans="1:13" s="2" customFormat="1" ht="12.75">
      <c r="A471" s="39">
        <f t="shared" si="39"/>
        <v>10</v>
      </c>
      <c r="B471" s="51" t="s">
        <v>933</v>
      </c>
      <c r="C471" s="37">
        <v>4260716408</v>
      </c>
      <c r="D471" s="127" t="s">
        <v>334</v>
      </c>
      <c r="E471" s="201">
        <v>0.0034</v>
      </c>
      <c r="F471" s="65" t="s">
        <v>96</v>
      </c>
      <c r="G471" s="56">
        <v>0.228</v>
      </c>
      <c r="H471" s="246">
        <f t="shared" si="37"/>
        <v>0.269</v>
      </c>
      <c r="I471" s="247">
        <f t="shared" si="38"/>
        <v>0</v>
      </c>
      <c r="J471" s="247">
        <f t="shared" si="40"/>
        <v>0</v>
      </c>
      <c r="K471" s="116"/>
      <c r="L471" s="10"/>
      <c r="M471" s="11"/>
    </row>
    <row r="472" spans="1:13" s="2" customFormat="1" ht="22.5">
      <c r="A472" s="39">
        <f t="shared" si="39"/>
        <v>11</v>
      </c>
      <c r="B472" s="51" t="s">
        <v>118</v>
      </c>
      <c r="C472" s="37" t="s">
        <v>271</v>
      </c>
      <c r="D472" s="128" t="s">
        <v>139</v>
      </c>
      <c r="E472" s="201">
        <v>0.08</v>
      </c>
      <c r="F472" s="65" t="s">
        <v>96</v>
      </c>
      <c r="G472" s="56">
        <v>0.9</v>
      </c>
      <c r="H472" s="246">
        <f t="shared" si="37"/>
        <v>1.062</v>
      </c>
      <c r="I472" s="247">
        <f t="shared" si="38"/>
        <v>0</v>
      </c>
      <c r="J472" s="247">
        <f t="shared" si="40"/>
        <v>0</v>
      </c>
      <c r="K472" s="116"/>
      <c r="L472" s="10"/>
      <c r="M472" s="11"/>
    </row>
    <row r="473" spans="1:13" s="2" customFormat="1" ht="12.75">
      <c r="A473" s="39">
        <f t="shared" si="39"/>
        <v>12</v>
      </c>
      <c r="B473" s="43" t="s">
        <v>237</v>
      </c>
      <c r="C473" s="260"/>
      <c r="D473" s="123" t="s">
        <v>335</v>
      </c>
      <c r="E473" s="199">
        <v>0.081</v>
      </c>
      <c r="F473" s="42" t="s">
        <v>96</v>
      </c>
      <c r="G473" s="96">
        <v>0.93</v>
      </c>
      <c r="H473" s="246">
        <f t="shared" si="37"/>
        <v>1.097</v>
      </c>
      <c r="I473" s="247">
        <f t="shared" si="38"/>
        <v>0</v>
      </c>
      <c r="J473" s="247">
        <f t="shared" si="40"/>
        <v>0</v>
      </c>
      <c r="K473" s="116"/>
      <c r="L473" s="10"/>
      <c r="M473" s="7"/>
    </row>
    <row r="474" spans="1:13" s="2" customFormat="1" ht="15">
      <c r="A474" s="39">
        <f t="shared" si="39"/>
        <v>13</v>
      </c>
      <c r="B474" s="51" t="s">
        <v>938</v>
      </c>
      <c r="C474" s="37">
        <v>3943823</v>
      </c>
      <c r="D474" s="126" t="s">
        <v>71</v>
      </c>
      <c r="E474" s="201">
        <v>0.02</v>
      </c>
      <c r="F474" s="65" t="s">
        <v>96</v>
      </c>
      <c r="G474" s="56">
        <v>2.315</v>
      </c>
      <c r="H474" s="246">
        <f t="shared" si="37"/>
        <v>2.732</v>
      </c>
      <c r="I474" s="247">
        <f t="shared" si="38"/>
        <v>0</v>
      </c>
      <c r="J474" s="247">
        <f t="shared" si="40"/>
        <v>0</v>
      </c>
      <c r="K474" s="116"/>
      <c r="L474" s="10"/>
      <c r="M474" s="13"/>
    </row>
    <row r="475" spans="1:12" s="2" customFormat="1" ht="12.75">
      <c r="A475" s="39">
        <f t="shared" si="39"/>
        <v>14</v>
      </c>
      <c r="B475" s="51" t="s">
        <v>950</v>
      </c>
      <c r="C475" s="37">
        <v>3794096</v>
      </c>
      <c r="D475" s="129" t="s">
        <v>348</v>
      </c>
      <c r="E475" s="201">
        <v>0.0034</v>
      </c>
      <c r="F475" s="65" t="s">
        <v>96</v>
      </c>
      <c r="G475" s="56">
        <v>0.035</v>
      </c>
      <c r="H475" s="246">
        <f t="shared" si="37"/>
        <v>0.041</v>
      </c>
      <c r="I475" s="247">
        <f t="shared" si="38"/>
        <v>0</v>
      </c>
      <c r="J475" s="247">
        <f t="shared" si="40"/>
        <v>0</v>
      </c>
      <c r="K475" s="116"/>
      <c r="L475" s="10"/>
    </row>
    <row r="476" spans="1:12" s="2" customFormat="1" ht="12.75">
      <c r="A476" s="39">
        <f t="shared" si="39"/>
        <v>15</v>
      </c>
      <c r="B476" s="51" t="s">
        <v>80</v>
      </c>
      <c r="C476" s="37" t="s">
        <v>143</v>
      </c>
      <c r="D476" s="134" t="s">
        <v>473</v>
      </c>
      <c r="E476" s="209">
        <v>0.095</v>
      </c>
      <c r="F476" s="65" t="s">
        <v>96</v>
      </c>
      <c r="G476" s="56">
        <v>1.013</v>
      </c>
      <c r="H476" s="246">
        <f t="shared" si="37"/>
        <v>1.195</v>
      </c>
      <c r="I476" s="247">
        <f t="shared" si="38"/>
        <v>0</v>
      </c>
      <c r="J476" s="247">
        <f t="shared" si="40"/>
        <v>0</v>
      </c>
      <c r="K476" s="116"/>
      <c r="L476" s="10"/>
    </row>
    <row r="477" spans="1:13" s="2" customFormat="1" ht="45">
      <c r="A477" s="39">
        <f t="shared" si="39"/>
        <v>16</v>
      </c>
      <c r="B477" s="51" t="s">
        <v>37</v>
      </c>
      <c r="C477" s="37" t="s">
        <v>551</v>
      </c>
      <c r="D477" s="128" t="s">
        <v>90</v>
      </c>
      <c r="E477" s="210">
        <v>0.086</v>
      </c>
      <c r="F477" s="65" t="s">
        <v>96</v>
      </c>
      <c r="G477" s="56">
        <v>0.99</v>
      </c>
      <c r="H477" s="246">
        <f t="shared" si="37"/>
        <v>1.168</v>
      </c>
      <c r="I477" s="247">
        <f t="shared" si="38"/>
        <v>0</v>
      </c>
      <c r="J477" s="247">
        <f t="shared" si="40"/>
        <v>0</v>
      </c>
      <c r="K477" s="116"/>
      <c r="L477" s="10"/>
      <c r="M477" s="10"/>
    </row>
    <row r="478" spans="1:13" s="2" customFormat="1" ht="22.5">
      <c r="A478" s="39">
        <f t="shared" si="39"/>
        <v>17</v>
      </c>
      <c r="B478" s="51" t="s">
        <v>38</v>
      </c>
      <c r="C478" s="37" t="s">
        <v>144</v>
      </c>
      <c r="D478" s="128" t="s">
        <v>875</v>
      </c>
      <c r="E478" s="201">
        <v>0.123</v>
      </c>
      <c r="F478" s="65" t="s">
        <v>96</v>
      </c>
      <c r="G478" s="56">
        <v>1.098</v>
      </c>
      <c r="H478" s="246">
        <f t="shared" si="37"/>
        <v>1.296</v>
      </c>
      <c r="I478" s="247">
        <f t="shared" si="38"/>
        <v>0</v>
      </c>
      <c r="J478" s="247">
        <f t="shared" si="40"/>
        <v>0</v>
      </c>
      <c r="K478" s="116"/>
      <c r="L478" s="10"/>
      <c r="M478" s="8"/>
    </row>
    <row r="479" spans="1:13" s="2" customFormat="1" ht="22.5">
      <c r="A479" s="39">
        <f t="shared" si="39"/>
        <v>18</v>
      </c>
      <c r="B479" s="51" t="s">
        <v>39</v>
      </c>
      <c r="C479" s="37" t="s">
        <v>145</v>
      </c>
      <c r="D479" s="128" t="s">
        <v>876</v>
      </c>
      <c r="E479" s="201">
        <v>0.123</v>
      </c>
      <c r="F479" s="65" t="s">
        <v>96</v>
      </c>
      <c r="G479" s="56">
        <v>1.098</v>
      </c>
      <c r="H479" s="246">
        <f t="shared" si="37"/>
        <v>1.296</v>
      </c>
      <c r="I479" s="247">
        <f t="shared" si="38"/>
        <v>0</v>
      </c>
      <c r="J479" s="247">
        <f t="shared" si="40"/>
        <v>0</v>
      </c>
      <c r="K479" s="116"/>
      <c r="L479" s="10"/>
      <c r="M479" s="8"/>
    </row>
    <row r="480" spans="1:12" s="2" customFormat="1" ht="22.5">
      <c r="A480" s="39">
        <f t="shared" si="39"/>
        <v>19</v>
      </c>
      <c r="B480" s="51" t="s">
        <v>41</v>
      </c>
      <c r="C480" s="37" t="s">
        <v>146</v>
      </c>
      <c r="D480" s="128" t="s">
        <v>882</v>
      </c>
      <c r="E480" s="204">
        <v>0.0647</v>
      </c>
      <c r="F480" s="65" t="s">
        <v>96</v>
      </c>
      <c r="G480" s="56">
        <v>2.625</v>
      </c>
      <c r="H480" s="246">
        <f t="shared" si="37"/>
        <v>3.098</v>
      </c>
      <c r="I480" s="247">
        <f t="shared" si="38"/>
        <v>0</v>
      </c>
      <c r="J480" s="247">
        <f t="shared" si="40"/>
        <v>0</v>
      </c>
      <c r="K480" s="116"/>
      <c r="L480" s="10"/>
    </row>
    <row r="481" spans="1:13" s="11" customFormat="1" ht="22.5">
      <c r="A481" s="39">
        <f t="shared" si="39"/>
        <v>20</v>
      </c>
      <c r="B481" s="51" t="s">
        <v>977</v>
      </c>
      <c r="C481" s="37" t="s">
        <v>147</v>
      </c>
      <c r="D481" s="128" t="s">
        <v>474</v>
      </c>
      <c r="E481" s="204">
        <v>0.17</v>
      </c>
      <c r="F481" s="65" t="s">
        <v>96</v>
      </c>
      <c r="G481" s="56">
        <v>3.41</v>
      </c>
      <c r="H481" s="246">
        <f t="shared" si="37"/>
        <v>4.024</v>
      </c>
      <c r="I481" s="247">
        <f t="shared" si="38"/>
        <v>0</v>
      </c>
      <c r="J481" s="247">
        <f t="shared" si="40"/>
        <v>0</v>
      </c>
      <c r="K481" s="116"/>
      <c r="L481" s="10"/>
      <c r="M481" s="2"/>
    </row>
    <row r="482" spans="1:13" s="11" customFormat="1" ht="12.75">
      <c r="A482" s="39">
        <f t="shared" si="39"/>
        <v>21</v>
      </c>
      <c r="B482" s="51" t="s">
        <v>475</v>
      </c>
      <c r="C482" s="37" t="s">
        <v>278</v>
      </c>
      <c r="D482" s="128" t="s">
        <v>476</v>
      </c>
      <c r="E482" s="204">
        <v>0.857</v>
      </c>
      <c r="F482" s="65" t="s">
        <v>96</v>
      </c>
      <c r="G482" s="56">
        <v>9.1</v>
      </c>
      <c r="H482" s="246">
        <f t="shared" si="37"/>
        <v>10.738</v>
      </c>
      <c r="I482" s="247">
        <f t="shared" si="38"/>
        <v>0</v>
      </c>
      <c r="J482" s="247">
        <f t="shared" si="40"/>
        <v>0</v>
      </c>
      <c r="K482" s="116"/>
      <c r="L482" s="10"/>
      <c r="M482" s="10"/>
    </row>
    <row r="483" spans="1:13" s="7" customFormat="1" ht="12.75">
      <c r="A483" s="39">
        <f t="shared" si="39"/>
        <v>22</v>
      </c>
      <c r="B483" s="51" t="s">
        <v>812</v>
      </c>
      <c r="C483" s="37" t="s">
        <v>148</v>
      </c>
      <c r="D483" s="128" t="s">
        <v>813</v>
      </c>
      <c r="E483" s="201">
        <v>0.8</v>
      </c>
      <c r="F483" s="65" t="s">
        <v>96</v>
      </c>
      <c r="G483" s="56">
        <v>8.2</v>
      </c>
      <c r="H483" s="246">
        <f t="shared" si="37"/>
        <v>9.676</v>
      </c>
      <c r="I483" s="247">
        <f t="shared" si="38"/>
        <v>0</v>
      </c>
      <c r="J483" s="247">
        <f t="shared" si="40"/>
        <v>0</v>
      </c>
      <c r="K483" s="116"/>
      <c r="L483" s="10"/>
      <c r="M483" s="10"/>
    </row>
    <row r="484" spans="1:13" s="13" customFormat="1" ht="22.5">
      <c r="A484" s="39">
        <f t="shared" si="39"/>
        <v>23</v>
      </c>
      <c r="B484" s="51" t="s">
        <v>814</v>
      </c>
      <c r="C484" s="37" t="s">
        <v>523</v>
      </c>
      <c r="D484" s="128" t="s">
        <v>815</v>
      </c>
      <c r="E484" s="201">
        <v>0.861</v>
      </c>
      <c r="F484" s="65" t="s">
        <v>96</v>
      </c>
      <c r="G484" s="56">
        <v>7.99</v>
      </c>
      <c r="H484" s="246">
        <f t="shared" si="37"/>
        <v>9.428</v>
      </c>
      <c r="I484" s="247">
        <f t="shared" si="38"/>
        <v>0</v>
      </c>
      <c r="J484" s="247">
        <f t="shared" si="40"/>
        <v>0</v>
      </c>
      <c r="K484" s="116"/>
      <c r="L484" s="10"/>
      <c r="M484" s="2"/>
    </row>
    <row r="485" spans="1:12" s="2" customFormat="1" ht="22.5">
      <c r="A485" s="39">
        <f t="shared" si="39"/>
        <v>24</v>
      </c>
      <c r="B485" s="51" t="s">
        <v>66</v>
      </c>
      <c r="C485" s="37" t="s">
        <v>149</v>
      </c>
      <c r="D485" s="134" t="s">
        <v>477</v>
      </c>
      <c r="E485" s="209">
        <v>0.154</v>
      </c>
      <c r="F485" s="65" t="s">
        <v>96</v>
      </c>
      <c r="G485" s="56">
        <v>3.5</v>
      </c>
      <c r="H485" s="246">
        <f t="shared" si="37"/>
        <v>4.13</v>
      </c>
      <c r="I485" s="247">
        <f t="shared" si="38"/>
        <v>0</v>
      </c>
      <c r="J485" s="247">
        <f t="shared" si="40"/>
        <v>0</v>
      </c>
      <c r="K485" s="116"/>
      <c r="L485" s="10"/>
    </row>
    <row r="486" spans="1:13" s="2" customFormat="1" ht="12.75">
      <c r="A486" s="39">
        <f t="shared" si="39"/>
        <v>25</v>
      </c>
      <c r="B486" s="51" t="s">
        <v>67</v>
      </c>
      <c r="C486" s="37" t="s">
        <v>150</v>
      </c>
      <c r="D486" s="134" t="s">
        <v>478</v>
      </c>
      <c r="E486" s="209">
        <v>0.251</v>
      </c>
      <c r="F486" s="65" t="s">
        <v>96</v>
      </c>
      <c r="G486" s="56">
        <v>7.233</v>
      </c>
      <c r="H486" s="246">
        <f t="shared" si="37"/>
        <v>8.535</v>
      </c>
      <c r="I486" s="247">
        <f t="shared" si="38"/>
        <v>0</v>
      </c>
      <c r="J486" s="247">
        <f t="shared" si="40"/>
        <v>0</v>
      </c>
      <c r="K486" s="116"/>
      <c r="L486" s="10"/>
      <c r="M486" s="10"/>
    </row>
    <row r="487" spans="1:11" s="10" customFormat="1" ht="22.5">
      <c r="A487" s="39">
        <f t="shared" si="39"/>
        <v>26</v>
      </c>
      <c r="B487" s="51" t="s">
        <v>1001</v>
      </c>
      <c r="C487" s="37" t="s">
        <v>151</v>
      </c>
      <c r="D487" s="134" t="s">
        <v>479</v>
      </c>
      <c r="E487" s="209">
        <v>2.4</v>
      </c>
      <c r="F487" s="65" t="s">
        <v>96</v>
      </c>
      <c r="G487" s="56">
        <v>55.08</v>
      </c>
      <c r="H487" s="246">
        <f t="shared" si="37"/>
        <v>64.994</v>
      </c>
      <c r="I487" s="247">
        <f t="shared" si="38"/>
        <v>0</v>
      </c>
      <c r="J487" s="247">
        <f t="shared" si="40"/>
        <v>0</v>
      </c>
      <c r="K487" s="116"/>
    </row>
    <row r="488" spans="1:13" s="8" customFormat="1" ht="15">
      <c r="A488" s="39">
        <f t="shared" si="39"/>
        <v>27</v>
      </c>
      <c r="B488" s="51" t="s">
        <v>107</v>
      </c>
      <c r="C488" s="37" t="s">
        <v>140</v>
      </c>
      <c r="D488" s="128" t="s">
        <v>480</v>
      </c>
      <c r="E488" s="201">
        <v>2.39</v>
      </c>
      <c r="F488" s="65" t="s">
        <v>96</v>
      </c>
      <c r="G488" s="56">
        <v>57.324</v>
      </c>
      <c r="H488" s="246">
        <f t="shared" si="37"/>
        <v>67.642</v>
      </c>
      <c r="I488" s="247">
        <f t="shared" si="38"/>
        <v>0</v>
      </c>
      <c r="J488" s="247">
        <f t="shared" si="40"/>
        <v>0</v>
      </c>
      <c r="K488" s="116"/>
      <c r="L488" s="10"/>
      <c r="M488" s="13"/>
    </row>
    <row r="489" spans="1:13" s="8" customFormat="1" ht="12.75">
      <c r="A489" s="39">
        <f t="shared" si="39"/>
        <v>28</v>
      </c>
      <c r="B489" s="51" t="s">
        <v>108</v>
      </c>
      <c r="C489" s="37" t="s">
        <v>141</v>
      </c>
      <c r="D489" s="128" t="s">
        <v>481</v>
      </c>
      <c r="E489" s="201">
        <v>2.39</v>
      </c>
      <c r="F489" s="65" t="s">
        <v>96</v>
      </c>
      <c r="G489" s="56">
        <v>57.324</v>
      </c>
      <c r="H489" s="246">
        <f t="shared" si="37"/>
        <v>67.642</v>
      </c>
      <c r="I489" s="247">
        <f t="shared" si="38"/>
        <v>0</v>
      </c>
      <c r="J489" s="247">
        <f t="shared" si="40"/>
        <v>0</v>
      </c>
      <c r="K489" s="116"/>
      <c r="L489" s="10"/>
      <c r="M489" s="7"/>
    </row>
    <row r="490" spans="1:13" s="2" customFormat="1" ht="22.5">
      <c r="A490" s="39">
        <f t="shared" si="39"/>
        <v>29</v>
      </c>
      <c r="B490" s="51">
        <v>53339</v>
      </c>
      <c r="C490" s="75" t="s">
        <v>1267</v>
      </c>
      <c r="D490" s="130" t="s">
        <v>472</v>
      </c>
      <c r="E490" s="201">
        <v>0.4</v>
      </c>
      <c r="F490" s="65" t="s">
        <v>96</v>
      </c>
      <c r="G490" s="56">
        <v>4.5</v>
      </c>
      <c r="H490" s="246">
        <f aca="true" t="shared" si="41" ref="H490:H555">G490*1.18</f>
        <v>5.31</v>
      </c>
      <c r="I490" s="247">
        <f t="shared" si="38"/>
        <v>0</v>
      </c>
      <c r="J490" s="247">
        <f t="shared" si="40"/>
        <v>0</v>
      </c>
      <c r="K490" s="116"/>
      <c r="L490" s="10"/>
      <c r="M490" s="12"/>
    </row>
    <row r="491" spans="1:12" s="2" customFormat="1" ht="14.25">
      <c r="A491" s="57"/>
      <c r="B491" s="70"/>
      <c r="C491" s="87"/>
      <c r="D491" s="173" t="s">
        <v>14</v>
      </c>
      <c r="E491" s="202"/>
      <c r="F491" s="71"/>
      <c r="G491" s="78"/>
      <c r="H491" s="78"/>
      <c r="I491" s="78"/>
      <c r="J491" s="116"/>
      <c r="K491" s="116"/>
      <c r="L491" s="10"/>
    </row>
    <row r="492" spans="1:13" s="10" customFormat="1" ht="12.75">
      <c r="A492" s="45">
        <v>1</v>
      </c>
      <c r="B492" s="51" t="s">
        <v>921</v>
      </c>
      <c r="C492" s="37">
        <v>10902334</v>
      </c>
      <c r="D492" s="125" t="s">
        <v>322</v>
      </c>
      <c r="E492" s="201">
        <v>0.01</v>
      </c>
      <c r="F492" s="65" t="s">
        <v>96</v>
      </c>
      <c r="G492" s="56">
        <v>0.097</v>
      </c>
      <c r="H492" s="246">
        <f t="shared" si="41"/>
        <v>0.114</v>
      </c>
      <c r="I492" s="247">
        <f t="shared" si="38"/>
        <v>0</v>
      </c>
      <c r="J492" s="247">
        <f t="shared" si="40"/>
        <v>0</v>
      </c>
      <c r="K492" s="116"/>
      <c r="M492" s="2"/>
    </row>
    <row r="493" spans="1:13" s="10" customFormat="1" ht="12.75">
      <c r="A493" s="39">
        <f aca="true" t="shared" si="42" ref="A493:A511">A492+1</f>
        <v>2</v>
      </c>
      <c r="B493" s="51" t="s">
        <v>922</v>
      </c>
      <c r="C493" s="37">
        <v>10902634</v>
      </c>
      <c r="D493" s="125" t="s">
        <v>323</v>
      </c>
      <c r="E493" s="201">
        <v>0.01</v>
      </c>
      <c r="F493" s="65" t="s">
        <v>96</v>
      </c>
      <c r="G493" s="56">
        <v>0.118</v>
      </c>
      <c r="H493" s="246">
        <f t="shared" si="41"/>
        <v>0.139</v>
      </c>
      <c r="I493" s="247">
        <f t="shared" si="38"/>
        <v>0</v>
      </c>
      <c r="J493" s="247">
        <f t="shared" si="40"/>
        <v>0</v>
      </c>
      <c r="K493" s="116"/>
      <c r="M493" s="2"/>
    </row>
    <row r="494" spans="1:13" s="2" customFormat="1" ht="12.75">
      <c r="A494" s="39">
        <f t="shared" si="42"/>
        <v>3</v>
      </c>
      <c r="B494" s="51" t="s">
        <v>924</v>
      </c>
      <c r="C494" s="37">
        <v>322717850</v>
      </c>
      <c r="D494" s="129" t="s">
        <v>324</v>
      </c>
      <c r="E494" s="201">
        <v>0.029</v>
      </c>
      <c r="F494" s="65" t="s">
        <v>96</v>
      </c>
      <c r="G494" s="56">
        <v>0.223</v>
      </c>
      <c r="H494" s="246">
        <f t="shared" si="41"/>
        <v>0.263</v>
      </c>
      <c r="I494" s="247">
        <f aca="true" t="shared" si="43" ref="I494:I559">H494*I$9</f>
        <v>0</v>
      </c>
      <c r="J494" s="247">
        <f t="shared" si="40"/>
        <v>0</v>
      </c>
      <c r="K494" s="116"/>
      <c r="L494" s="10"/>
      <c r="M494" s="8"/>
    </row>
    <row r="495" spans="1:13" s="2" customFormat="1" ht="12.75">
      <c r="A495" s="39">
        <f t="shared" si="42"/>
        <v>4</v>
      </c>
      <c r="B495" s="51" t="s">
        <v>928</v>
      </c>
      <c r="C495" s="37">
        <v>322709700</v>
      </c>
      <c r="D495" s="130" t="s">
        <v>325</v>
      </c>
      <c r="E495" s="201">
        <v>0.102</v>
      </c>
      <c r="F495" s="65" t="s">
        <v>96</v>
      </c>
      <c r="G495" s="56">
        <v>1.614</v>
      </c>
      <c r="H495" s="246">
        <f t="shared" si="41"/>
        <v>1.905</v>
      </c>
      <c r="I495" s="247">
        <f t="shared" si="43"/>
        <v>0</v>
      </c>
      <c r="J495" s="247">
        <f t="shared" si="40"/>
        <v>0</v>
      </c>
      <c r="K495" s="116"/>
      <c r="L495" s="10"/>
      <c r="M495" s="12"/>
    </row>
    <row r="496" spans="1:13" s="10" customFormat="1" ht="15">
      <c r="A496" s="39">
        <f t="shared" si="42"/>
        <v>5</v>
      </c>
      <c r="B496" s="51" t="s">
        <v>49</v>
      </c>
      <c r="C496" s="37">
        <v>322702550</v>
      </c>
      <c r="D496" s="130" t="s">
        <v>328</v>
      </c>
      <c r="E496" s="204">
        <v>0.65</v>
      </c>
      <c r="F496" s="65" t="s">
        <v>96</v>
      </c>
      <c r="G496" s="56">
        <v>17.223</v>
      </c>
      <c r="H496" s="246">
        <f t="shared" si="41"/>
        <v>20.323</v>
      </c>
      <c r="I496" s="247">
        <f t="shared" si="43"/>
        <v>0</v>
      </c>
      <c r="J496" s="247">
        <f t="shared" si="40"/>
        <v>0</v>
      </c>
      <c r="K496" s="116"/>
      <c r="M496" s="13"/>
    </row>
    <row r="497" spans="1:11" s="10" customFormat="1" ht="12.75">
      <c r="A497" s="39">
        <f t="shared" si="42"/>
        <v>6</v>
      </c>
      <c r="B497" s="51">
        <v>10926</v>
      </c>
      <c r="C497" s="37" t="s">
        <v>152</v>
      </c>
      <c r="D497" s="128" t="s">
        <v>331</v>
      </c>
      <c r="E497" s="201">
        <v>0.3</v>
      </c>
      <c r="F497" s="65" t="s">
        <v>96</v>
      </c>
      <c r="G497" s="56">
        <v>7.45</v>
      </c>
      <c r="H497" s="246">
        <f t="shared" si="41"/>
        <v>8.791</v>
      </c>
      <c r="I497" s="247">
        <f t="shared" si="43"/>
        <v>0</v>
      </c>
      <c r="J497" s="247">
        <f t="shared" si="40"/>
        <v>0</v>
      </c>
      <c r="K497" s="116"/>
    </row>
    <row r="498" spans="1:13" s="13" customFormat="1" ht="15">
      <c r="A498" s="39">
        <f t="shared" si="42"/>
        <v>7</v>
      </c>
      <c r="B498" s="51" t="s">
        <v>931</v>
      </c>
      <c r="C498" s="37" t="s">
        <v>1280</v>
      </c>
      <c r="D498" s="128" t="s">
        <v>332</v>
      </c>
      <c r="E498" s="201">
        <v>0.0055</v>
      </c>
      <c r="F498" s="65" t="s">
        <v>96</v>
      </c>
      <c r="G498" s="56">
        <v>0.1</v>
      </c>
      <c r="H498" s="246">
        <f t="shared" si="41"/>
        <v>0.118</v>
      </c>
      <c r="I498" s="247">
        <f t="shared" si="43"/>
        <v>0</v>
      </c>
      <c r="J498" s="247">
        <f t="shared" si="40"/>
        <v>0</v>
      </c>
      <c r="K498" s="116"/>
      <c r="L498" s="10"/>
      <c r="M498" s="17"/>
    </row>
    <row r="499" spans="1:13" s="7" customFormat="1" ht="12.75">
      <c r="A499" s="39">
        <f t="shared" si="42"/>
        <v>8</v>
      </c>
      <c r="B499" s="51" t="s">
        <v>932</v>
      </c>
      <c r="C499" s="37">
        <v>322707350</v>
      </c>
      <c r="D499" s="126" t="s">
        <v>333</v>
      </c>
      <c r="E499" s="204">
        <v>0.0034</v>
      </c>
      <c r="F499" s="65" t="s">
        <v>96</v>
      </c>
      <c r="G499" s="56">
        <v>0.428</v>
      </c>
      <c r="H499" s="246">
        <f t="shared" si="41"/>
        <v>0.505</v>
      </c>
      <c r="I499" s="247">
        <f t="shared" si="43"/>
        <v>0</v>
      </c>
      <c r="J499" s="247">
        <f t="shared" si="40"/>
        <v>0</v>
      </c>
      <c r="K499" s="116"/>
      <c r="L499" s="10"/>
      <c r="M499" s="17"/>
    </row>
    <row r="500" spans="1:13" s="12" customFormat="1" ht="12.75">
      <c r="A500" s="39">
        <f t="shared" si="42"/>
        <v>9</v>
      </c>
      <c r="B500" s="51" t="s">
        <v>933</v>
      </c>
      <c r="C500" s="37">
        <v>322703150</v>
      </c>
      <c r="D500" s="127" t="s">
        <v>334</v>
      </c>
      <c r="E500" s="201">
        <v>0.0034</v>
      </c>
      <c r="F500" s="65" t="s">
        <v>96</v>
      </c>
      <c r="G500" s="56">
        <v>0.228</v>
      </c>
      <c r="H500" s="246">
        <f t="shared" si="41"/>
        <v>0.269</v>
      </c>
      <c r="I500" s="247">
        <f t="shared" si="43"/>
        <v>0</v>
      </c>
      <c r="J500" s="247">
        <f t="shared" si="40"/>
        <v>0</v>
      </c>
      <c r="K500" s="116"/>
      <c r="L500" s="10"/>
      <c r="M500" s="17"/>
    </row>
    <row r="501" spans="1:13" s="2" customFormat="1" ht="12.75">
      <c r="A501" s="39">
        <f t="shared" si="42"/>
        <v>10</v>
      </c>
      <c r="B501" s="51" t="s">
        <v>118</v>
      </c>
      <c r="C501" s="37">
        <v>322702850</v>
      </c>
      <c r="D501" s="128" t="s">
        <v>139</v>
      </c>
      <c r="E501" s="201">
        <v>0.08</v>
      </c>
      <c r="F501" s="65" t="s">
        <v>96</v>
      </c>
      <c r="G501" s="56">
        <v>0.9</v>
      </c>
      <c r="H501" s="246">
        <f t="shared" si="41"/>
        <v>1.062</v>
      </c>
      <c r="I501" s="247">
        <f t="shared" si="43"/>
        <v>0</v>
      </c>
      <c r="J501" s="247">
        <f t="shared" si="40"/>
        <v>0</v>
      </c>
      <c r="K501" s="116"/>
      <c r="L501" s="10"/>
      <c r="M501" s="17"/>
    </row>
    <row r="502" spans="1:13" s="2" customFormat="1" ht="12.75">
      <c r="A502" s="39">
        <f t="shared" si="42"/>
        <v>11</v>
      </c>
      <c r="B502" s="51" t="s">
        <v>119</v>
      </c>
      <c r="C502" s="37">
        <v>327840145</v>
      </c>
      <c r="D502" s="128" t="s">
        <v>336</v>
      </c>
      <c r="E502" s="201">
        <v>0.08</v>
      </c>
      <c r="F502" s="65" t="s">
        <v>96</v>
      </c>
      <c r="G502" s="56">
        <v>0.9</v>
      </c>
      <c r="H502" s="246">
        <f t="shared" si="41"/>
        <v>1.062</v>
      </c>
      <c r="I502" s="247">
        <f t="shared" si="43"/>
        <v>0</v>
      </c>
      <c r="J502" s="247">
        <f t="shared" si="40"/>
        <v>0</v>
      </c>
      <c r="K502" s="116"/>
      <c r="L502" s="10"/>
      <c r="M502" s="17"/>
    </row>
    <row r="503" spans="1:13" s="2" customFormat="1" ht="12.75">
      <c r="A503" s="39">
        <f t="shared" si="42"/>
        <v>12</v>
      </c>
      <c r="B503" s="51" t="s">
        <v>55</v>
      </c>
      <c r="C503" s="37">
        <v>322702950</v>
      </c>
      <c r="D503" s="128" t="s">
        <v>123</v>
      </c>
      <c r="E503" s="201">
        <v>1.43</v>
      </c>
      <c r="F503" s="65" t="s">
        <v>96</v>
      </c>
      <c r="G503" s="56">
        <v>38.74</v>
      </c>
      <c r="H503" s="246">
        <f t="shared" si="41"/>
        <v>45.713</v>
      </c>
      <c r="I503" s="247">
        <f t="shared" si="43"/>
        <v>0</v>
      </c>
      <c r="J503" s="247">
        <f>I503-I503*J$9</f>
        <v>0</v>
      </c>
      <c r="K503" s="116"/>
      <c r="L503" s="10"/>
      <c r="M503" s="17"/>
    </row>
    <row r="504" spans="1:13" s="8" customFormat="1" ht="12.75">
      <c r="A504" s="39">
        <f t="shared" si="42"/>
        <v>13</v>
      </c>
      <c r="B504" s="51" t="s">
        <v>938</v>
      </c>
      <c r="C504" s="37">
        <v>322703050</v>
      </c>
      <c r="D504" s="126" t="s">
        <v>71</v>
      </c>
      <c r="E504" s="201">
        <v>0.02</v>
      </c>
      <c r="F504" s="65" t="s">
        <v>96</v>
      </c>
      <c r="G504" s="56">
        <v>2.315</v>
      </c>
      <c r="H504" s="246">
        <f t="shared" si="41"/>
        <v>2.732</v>
      </c>
      <c r="I504" s="247">
        <f t="shared" si="43"/>
        <v>0</v>
      </c>
      <c r="J504" s="247">
        <f t="shared" si="40"/>
        <v>0</v>
      </c>
      <c r="K504" s="116"/>
      <c r="L504" s="10"/>
      <c r="M504" s="17"/>
    </row>
    <row r="505" spans="1:13" s="12" customFormat="1" ht="12.75">
      <c r="A505" s="39">
        <f t="shared" si="42"/>
        <v>14</v>
      </c>
      <c r="B505" s="51" t="s">
        <v>950</v>
      </c>
      <c r="C505" s="37">
        <v>360653406</v>
      </c>
      <c r="D505" s="129" t="s">
        <v>348</v>
      </c>
      <c r="E505" s="201">
        <v>0.0034</v>
      </c>
      <c r="F505" s="65" t="s">
        <v>96</v>
      </c>
      <c r="G505" s="56">
        <v>0.035</v>
      </c>
      <c r="H505" s="246">
        <f t="shared" si="41"/>
        <v>0.041</v>
      </c>
      <c r="I505" s="247">
        <f t="shared" si="43"/>
        <v>0</v>
      </c>
      <c r="J505" s="247">
        <f t="shared" si="40"/>
        <v>0</v>
      </c>
      <c r="K505" s="116"/>
      <c r="L505" s="10"/>
      <c r="M505" s="17"/>
    </row>
    <row r="506" spans="1:13" s="13" customFormat="1" ht="15">
      <c r="A506" s="39">
        <f t="shared" si="42"/>
        <v>15</v>
      </c>
      <c r="B506" s="51" t="s">
        <v>296</v>
      </c>
      <c r="C506" s="89">
        <v>322709650</v>
      </c>
      <c r="D506" s="128" t="s">
        <v>386</v>
      </c>
      <c r="E506" s="201">
        <v>1.269</v>
      </c>
      <c r="F506" s="65" t="s">
        <v>96</v>
      </c>
      <c r="G506" s="56">
        <v>14</v>
      </c>
      <c r="H506" s="246">
        <f t="shared" si="41"/>
        <v>16.52</v>
      </c>
      <c r="I506" s="247">
        <f t="shared" si="43"/>
        <v>0</v>
      </c>
      <c r="J506" s="247">
        <f t="shared" si="40"/>
        <v>0</v>
      </c>
      <c r="K506" s="116"/>
      <c r="L506" s="10"/>
      <c r="M506" s="17"/>
    </row>
    <row r="507" spans="1:13" s="10" customFormat="1" ht="12.75">
      <c r="A507" s="39">
        <f t="shared" si="42"/>
        <v>16</v>
      </c>
      <c r="B507" s="51" t="s">
        <v>60</v>
      </c>
      <c r="C507" s="37">
        <v>322702450</v>
      </c>
      <c r="D507" s="129" t="s">
        <v>362</v>
      </c>
      <c r="E507" s="201">
        <v>0.592</v>
      </c>
      <c r="F507" s="65" t="s">
        <v>96</v>
      </c>
      <c r="G507" s="56">
        <v>8.92</v>
      </c>
      <c r="H507" s="246">
        <f t="shared" si="41"/>
        <v>10.526</v>
      </c>
      <c r="I507" s="247">
        <f t="shared" si="43"/>
        <v>0</v>
      </c>
      <c r="J507" s="247">
        <f t="shared" si="40"/>
        <v>0</v>
      </c>
      <c r="K507" s="116"/>
      <c r="M507" s="17"/>
    </row>
    <row r="508" spans="1:13" s="17" customFormat="1" ht="12.75">
      <c r="A508" s="39">
        <f t="shared" si="42"/>
        <v>17</v>
      </c>
      <c r="B508" s="51" t="s">
        <v>61</v>
      </c>
      <c r="C508" s="37"/>
      <c r="D508" s="126" t="s">
        <v>364</v>
      </c>
      <c r="E508" s="201">
        <v>0.989</v>
      </c>
      <c r="F508" s="65" t="s">
        <v>96</v>
      </c>
      <c r="G508" s="56">
        <v>21.961</v>
      </c>
      <c r="H508" s="246">
        <f t="shared" si="41"/>
        <v>25.914</v>
      </c>
      <c r="I508" s="247">
        <f t="shared" si="43"/>
        <v>0</v>
      </c>
      <c r="J508" s="247">
        <f t="shared" si="40"/>
        <v>0</v>
      </c>
      <c r="K508" s="116"/>
      <c r="L508" s="10"/>
      <c r="M508" s="2"/>
    </row>
    <row r="509" spans="1:13" s="17" customFormat="1" ht="12.75">
      <c r="A509" s="39">
        <f t="shared" si="42"/>
        <v>18</v>
      </c>
      <c r="B509" s="162" t="s">
        <v>995</v>
      </c>
      <c r="C509" s="90">
        <v>322291650</v>
      </c>
      <c r="D509" s="134" t="s">
        <v>461</v>
      </c>
      <c r="E509" s="209">
        <v>0.167</v>
      </c>
      <c r="F509" s="76" t="s">
        <v>96</v>
      </c>
      <c r="G509" s="56">
        <v>3.893</v>
      </c>
      <c r="H509" s="246">
        <f t="shared" si="41"/>
        <v>4.594</v>
      </c>
      <c r="I509" s="247">
        <f t="shared" si="43"/>
        <v>0</v>
      </c>
      <c r="J509" s="247">
        <f t="shared" si="40"/>
        <v>0</v>
      </c>
      <c r="K509" s="116"/>
      <c r="L509" s="10"/>
      <c r="M509" s="25"/>
    </row>
    <row r="510" spans="1:13" s="17" customFormat="1" ht="12.75">
      <c r="A510" s="39">
        <f t="shared" si="42"/>
        <v>19</v>
      </c>
      <c r="B510" s="51" t="s">
        <v>15</v>
      </c>
      <c r="C510" s="75">
        <v>322326450</v>
      </c>
      <c r="D510" s="130" t="s">
        <v>419</v>
      </c>
      <c r="E510" s="201">
        <v>0.223</v>
      </c>
      <c r="F510" s="65" t="s">
        <v>96</v>
      </c>
      <c r="G510" s="56">
        <v>5.845</v>
      </c>
      <c r="H510" s="246">
        <f t="shared" si="41"/>
        <v>6.897</v>
      </c>
      <c r="I510" s="247">
        <f t="shared" si="43"/>
        <v>0</v>
      </c>
      <c r="J510" s="247">
        <f t="shared" si="40"/>
        <v>0</v>
      </c>
      <c r="K510" s="116"/>
      <c r="L510" s="10"/>
      <c r="M510" s="25"/>
    </row>
    <row r="511" spans="1:13" s="17" customFormat="1" ht="12.75">
      <c r="A511" s="39">
        <f t="shared" si="42"/>
        <v>20</v>
      </c>
      <c r="B511" s="51" t="s">
        <v>34</v>
      </c>
      <c r="C511" s="75">
        <v>322326450</v>
      </c>
      <c r="D511" s="130" t="s">
        <v>470</v>
      </c>
      <c r="E511" s="201">
        <v>0.222</v>
      </c>
      <c r="F511" s="65" t="s">
        <v>96</v>
      </c>
      <c r="G511" s="56">
        <v>5.845</v>
      </c>
      <c r="H511" s="246">
        <f t="shared" si="41"/>
        <v>6.897</v>
      </c>
      <c r="I511" s="247">
        <f t="shared" si="43"/>
        <v>0</v>
      </c>
      <c r="J511" s="247">
        <f t="shared" si="40"/>
        <v>0</v>
      </c>
      <c r="K511" s="116"/>
      <c r="L511" s="10"/>
      <c r="M511" s="12"/>
    </row>
    <row r="512" spans="1:13" s="17" customFormat="1" ht="14.25">
      <c r="A512" s="57"/>
      <c r="B512" s="70"/>
      <c r="C512" s="87"/>
      <c r="D512" s="173" t="s">
        <v>1117</v>
      </c>
      <c r="E512" s="202"/>
      <c r="F512" s="71"/>
      <c r="G512" s="78"/>
      <c r="H512" s="78"/>
      <c r="I512" s="78"/>
      <c r="J512" s="116"/>
      <c r="K512" s="116"/>
      <c r="L512" s="10"/>
      <c r="M512" s="7"/>
    </row>
    <row r="513" spans="1:13" s="17" customFormat="1" ht="22.5">
      <c r="A513" s="45">
        <v>1</v>
      </c>
      <c r="B513" s="51" t="s">
        <v>249</v>
      </c>
      <c r="C513" s="37" t="s">
        <v>250</v>
      </c>
      <c r="D513" s="127" t="s">
        <v>482</v>
      </c>
      <c r="E513" s="201">
        <v>0.01</v>
      </c>
      <c r="F513" s="65" t="s">
        <v>96</v>
      </c>
      <c r="G513" s="56">
        <v>9.421</v>
      </c>
      <c r="H513" s="246">
        <f t="shared" si="41"/>
        <v>11.117</v>
      </c>
      <c r="I513" s="247">
        <f t="shared" si="43"/>
        <v>0</v>
      </c>
      <c r="J513" s="247">
        <f t="shared" si="40"/>
        <v>0</v>
      </c>
      <c r="K513" s="116"/>
      <c r="L513" s="10"/>
      <c r="M513" s="2"/>
    </row>
    <row r="514" spans="1:13" s="17" customFormat="1" ht="22.5">
      <c r="A514" s="39">
        <f aca="true" t="shared" si="44" ref="A514:A546">A513+1</f>
        <v>2</v>
      </c>
      <c r="B514" s="51" t="s">
        <v>248</v>
      </c>
      <c r="C514" s="37" t="s">
        <v>250</v>
      </c>
      <c r="D514" s="127" t="s">
        <v>483</v>
      </c>
      <c r="E514" s="201">
        <v>0.001</v>
      </c>
      <c r="F514" s="65" t="s">
        <v>96</v>
      </c>
      <c r="G514" s="56">
        <v>2.072</v>
      </c>
      <c r="H514" s="246">
        <f t="shared" si="41"/>
        <v>2.445</v>
      </c>
      <c r="I514" s="247">
        <f t="shared" si="43"/>
        <v>0</v>
      </c>
      <c r="J514" s="247">
        <f t="shared" si="40"/>
        <v>0</v>
      </c>
      <c r="K514" s="116"/>
      <c r="L514" s="10"/>
      <c r="M514" s="2"/>
    </row>
    <row r="515" spans="1:13" s="17" customFormat="1" ht="12.75">
      <c r="A515" s="39">
        <f t="shared" si="44"/>
        <v>3</v>
      </c>
      <c r="B515" s="51" t="s">
        <v>239</v>
      </c>
      <c r="C515" s="88" t="s">
        <v>240</v>
      </c>
      <c r="D515" s="129" t="s">
        <v>484</v>
      </c>
      <c r="E515" s="201">
        <v>1.142</v>
      </c>
      <c r="F515" s="65" t="s">
        <v>96</v>
      </c>
      <c r="G515" s="56">
        <v>78.384</v>
      </c>
      <c r="H515" s="246">
        <f t="shared" si="41"/>
        <v>92.493</v>
      </c>
      <c r="I515" s="247">
        <f t="shared" si="43"/>
        <v>0</v>
      </c>
      <c r="J515" s="247">
        <f t="shared" si="40"/>
        <v>0</v>
      </c>
      <c r="K515" s="116"/>
      <c r="L515" s="10"/>
      <c r="M515" s="2"/>
    </row>
    <row r="516" spans="1:13" s="17" customFormat="1" ht="12.75">
      <c r="A516" s="39">
        <f t="shared" si="44"/>
        <v>4</v>
      </c>
      <c r="B516" s="51" t="s">
        <v>1048</v>
      </c>
      <c r="C516" s="182">
        <v>113222</v>
      </c>
      <c r="D516" s="181" t="s">
        <v>1116</v>
      </c>
      <c r="E516" s="201"/>
      <c r="F516" s="65" t="s">
        <v>96</v>
      </c>
      <c r="G516" s="56">
        <v>0.107</v>
      </c>
      <c r="H516" s="246">
        <f t="shared" si="41"/>
        <v>0.126</v>
      </c>
      <c r="I516" s="247">
        <f t="shared" si="43"/>
        <v>0</v>
      </c>
      <c r="J516" s="247">
        <f t="shared" si="40"/>
        <v>0</v>
      </c>
      <c r="K516" s="116"/>
      <c r="L516" s="10"/>
      <c r="M516" s="2"/>
    </row>
    <row r="517" spans="1:11" s="7" customFormat="1" ht="12.75">
      <c r="A517" s="253">
        <f t="shared" si="44"/>
        <v>5</v>
      </c>
      <c r="B517" s="51" t="s">
        <v>939</v>
      </c>
      <c r="C517" s="52" t="s">
        <v>939</v>
      </c>
      <c r="D517" s="130" t="s">
        <v>1101</v>
      </c>
      <c r="E517" s="201">
        <v>0.09</v>
      </c>
      <c r="F517" s="65" t="s">
        <v>96</v>
      </c>
      <c r="G517" s="255">
        <v>2.75</v>
      </c>
      <c r="H517" s="246">
        <f>G517*1.18</f>
        <v>3.245</v>
      </c>
      <c r="I517" s="247">
        <f>H517*I$9</f>
        <v>0</v>
      </c>
      <c r="J517" s="247">
        <f>I517-I517*J$9</f>
        <v>0</v>
      </c>
      <c r="K517" s="116"/>
    </row>
    <row r="518" spans="1:11" s="7" customFormat="1" ht="12.75">
      <c r="A518" s="253">
        <f t="shared" si="44"/>
        <v>6</v>
      </c>
      <c r="B518" s="51" t="s">
        <v>940</v>
      </c>
      <c r="C518" s="52" t="s">
        <v>940</v>
      </c>
      <c r="D518" s="130" t="s">
        <v>1102</v>
      </c>
      <c r="E518" s="201">
        <v>0.09</v>
      </c>
      <c r="F518" s="65" t="s">
        <v>96</v>
      </c>
      <c r="G518" s="255">
        <v>2.75</v>
      </c>
      <c r="H518" s="246">
        <f>G518*1.18</f>
        <v>3.245</v>
      </c>
      <c r="I518" s="247">
        <f>H518*I$9</f>
        <v>0</v>
      </c>
      <c r="J518" s="247">
        <f>I518-I518*J$9</f>
        <v>0</v>
      </c>
      <c r="K518" s="116"/>
    </row>
    <row r="519" spans="1:13" s="25" customFormat="1" ht="12.75">
      <c r="A519" s="39">
        <f t="shared" si="44"/>
        <v>7</v>
      </c>
      <c r="B519" s="51">
        <v>124338</v>
      </c>
      <c r="C519" s="52">
        <v>124338</v>
      </c>
      <c r="D519" s="128" t="s">
        <v>300</v>
      </c>
      <c r="E519" s="201">
        <v>0.78</v>
      </c>
      <c r="F519" s="65" t="s">
        <v>96</v>
      </c>
      <c r="G519" s="56">
        <v>46.25</v>
      </c>
      <c r="H519" s="246">
        <f>G519*1.18</f>
        <v>54.575</v>
      </c>
      <c r="I519" s="247">
        <f>H519*I$9</f>
        <v>0</v>
      </c>
      <c r="J519" s="247">
        <f>I519-I519*J$9</f>
        <v>0</v>
      </c>
      <c r="K519" s="116"/>
      <c r="L519" s="10"/>
      <c r="M519" s="21"/>
    </row>
    <row r="520" spans="1:13" s="12" customFormat="1" ht="12.75">
      <c r="A520" s="39">
        <f t="shared" si="44"/>
        <v>8</v>
      </c>
      <c r="B520" s="51">
        <v>124344</v>
      </c>
      <c r="C520" s="52">
        <v>124344</v>
      </c>
      <c r="D520" s="128" t="s">
        <v>302</v>
      </c>
      <c r="E520" s="201">
        <v>0.208</v>
      </c>
      <c r="F520" s="65" t="s">
        <v>96</v>
      </c>
      <c r="G520" s="56">
        <v>40.68</v>
      </c>
      <c r="H520" s="246">
        <f t="shared" si="41"/>
        <v>48.002</v>
      </c>
      <c r="I520" s="247">
        <f t="shared" si="43"/>
        <v>0</v>
      </c>
      <c r="J520" s="247">
        <f t="shared" si="40"/>
        <v>0</v>
      </c>
      <c r="K520" s="116"/>
      <c r="L520" s="10"/>
      <c r="M520" s="21"/>
    </row>
    <row r="521" spans="1:13" s="12" customFormat="1" ht="12.75">
      <c r="A521" s="39">
        <f t="shared" si="44"/>
        <v>9</v>
      </c>
      <c r="B521" s="51">
        <v>145246</v>
      </c>
      <c r="C521" s="52" t="s">
        <v>1300</v>
      </c>
      <c r="D521" s="128" t="s">
        <v>1118</v>
      </c>
      <c r="E521" s="201">
        <v>0.003</v>
      </c>
      <c r="F521" s="65" t="s">
        <v>96</v>
      </c>
      <c r="G521" s="56">
        <v>0.712</v>
      </c>
      <c r="H521" s="246">
        <f t="shared" si="41"/>
        <v>0.84</v>
      </c>
      <c r="I521" s="247">
        <f t="shared" si="43"/>
        <v>0</v>
      </c>
      <c r="J521" s="247">
        <f t="shared" si="40"/>
        <v>0</v>
      </c>
      <c r="K521" s="116"/>
      <c r="L521" s="10"/>
      <c r="M521" s="21"/>
    </row>
    <row r="522" spans="1:13" s="7" customFormat="1" ht="12.75">
      <c r="A522" s="39">
        <f t="shared" si="44"/>
        <v>10</v>
      </c>
      <c r="B522" s="51">
        <v>164434</v>
      </c>
      <c r="C522" s="37">
        <v>137987</v>
      </c>
      <c r="D522" s="128" t="s">
        <v>303</v>
      </c>
      <c r="E522" s="201">
        <v>0.0862</v>
      </c>
      <c r="F522" s="65" t="s">
        <v>96</v>
      </c>
      <c r="G522" s="56">
        <v>4.324</v>
      </c>
      <c r="H522" s="246">
        <f t="shared" si="41"/>
        <v>5.102</v>
      </c>
      <c r="I522" s="247">
        <f t="shared" si="43"/>
        <v>0</v>
      </c>
      <c r="J522" s="247">
        <f t="shared" si="40"/>
        <v>0</v>
      </c>
      <c r="K522" s="116"/>
      <c r="L522" s="10"/>
      <c r="M522" s="5"/>
    </row>
    <row r="523" spans="1:13" s="7" customFormat="1" ht="12.75">
      <c r="A523" s="39">
        <f t="shared" si="44"/>
        <v>11</v>
      </c>
      <c r="B523" s="51" t="s">
        <v>221</v>
      </c>
      <c r="C523" s="52"/>
      <c r="D523" s="128" t="s">
        <v>387</v>
      </c>
      <c r="E523" s="205">
        <v>1.23</v>
      </c>
      <c r="F523" s="65" t="s">
        <v>96</v>
      </c>
      <c r="G523" s="56">
        <v>12.8</v>
      </c>
      <c r="H523" s="246">
        <f t="shared" si="41"/>
        <v>15.104</v>
      </c>
      <c r="I523" s="247">
        <f t="shared" si="43"/>
        <v>0</v>
      </c>
      <c r="J523" s="247">
        <f t="shared" si="40"/>
        <v>0</v>
      </c>
      <c r="K523" s="116"/>
      <c r="L523" s="10"/>
      <c r="M523" s="5"/>
    </row>
    <row r="524" spans="1:13" s="2" customFormat="1" ht="12.75">
      <c r="A524" s="39">
        <f t="shared" si="44"/>
        <v>12</v>
      </c>
      <c r="B524" s="51">
        <v>41826</v>
      </c>
      <c r="C524" s="37" t="s">
        <v>525</v>
      </c>
      <c r="D524" s="130" t="s">
        <v>487</v>
      </c>
      <c r="E524" s="201">
        <v>0.095</v>
      </c>
      <c r="F524" s="65" t="s">
        <v>96</v>
      </c>
      <c r="G524" s="56">
        <v>1.05</v>
      </c>
      <c r="H524" s="246">
        <f t="shared" si="41"/>
        <v>1.239</v>
      </c>
      <c r="I524" s="247">
        <f t="shared" si="43"/>
        <v>0</v>
      </c>
      <c r="J524" s="247">
        <f t="shared" si="40"/>
        <v>0</v>
      </c>
      <c r="K524" s="116"/>
      <c r="L524" s="10"/>
      <c r="M524" s="5"/>
    </row>
    <row r="525" spans="1:13" s="2" customFormat="1" ht="45">
      <c r="A525" s="39">
        <f t="shared" si="44"/>
        <v>13</v>
      </c>
      <c r="B525" s="51" t="s">
        <v>1053</v>
      </c>
      <c r="C525" s="322" t="s">
        <v>1294</v>
      </c>
      <c r="D525" s="130" t="s">
        <v>1131</v>
      </c>
      <c r="E525" s="201"/>
      <c r="F525" s="65" t="s">
        <v>96</v>
      </c>
      <c r="G525" s="56">
        <v>1.05</v>
      </c>
      <c r="H525" s="246">
        <f t="shared" si="41"/>
        <v>1.239</v>
      </c>
      <c r="I525" s="247">
        <f t="shared" si="43"/>
        <v>0</v>
      </c>
      <c r="J525" s="247">
        <f t="shared" si="40"/>
        <v>0</v>
      </c>
      <c r="K525" s="116"/>
      <c r="L525" s="10"/>
      <c r="M525" s="5"/>
    </row>
    <row r="526" spans="1:12" s="2" customFormat="1" ht="22.5">
      <c r="A526" s="39">
        <f t="shared" si="44"/>
        <v>14</v>
      </c>
      <c r="B526" s="51">
        <v>42738</v>
      </c>
      <c r="C526" s="37" t="s">
        <v>1296</v>
      </c>
      <c r="D526" s="128" t="s">
        <v>1119</v>
      </c>
      <c r="E526" s="201">
        <v>0.0046</v>
      </c>
      <c r="F526" s="65" t="s">
        <v>96</v>
      </c>
      <c r="G526" s="56">
        <v>0.2</v>
      </c>
      <c r="H526" s="246">
        <f t="shared" si="41"/>
        <v>0.236</v>
      </c>
      <c r="I526" s="247">
        <f t="shared" si="43"/>
        <v>0</v>
      </c>
      <c r="J526" s="247">
        <f t="shared" si="40"/>
        <v>0</v>
      </c>
      <c r="K526" s="116"/>
      <c r="L526" s="10"/>
    </row>
    <row r="527" spans="1:12" s="2" customFormat="1" ht="22.5">
      <c r="A527" s="39">
        <f t="shared" si="44"/>
        <v>15</v>
      </c>
      <c r="B527" s="51" t="s">
        <v>985</v>
      </c>
      <c r="C527" s="37" t="s">
        <v>1113</v>
      </c>
      <c r="D527" s="128" t="s">
        <v>1120</v>
      </c>
      <c r="E527" s="201">
        <v>0.0056</v>
      </c>
      <c r="F527" s="65" t="s">
        <v>96</v>
      </c>
      <c r="G527" s="56">
        <v>0.208</v>
      </c>
      <c r="H527" s="246">
        <f t="shared" si="41"/>
        <v>0.245</v>
      </c>
      <c r="I527" s="247">
        <f t="shared" si="43"/>
        <v>0</v>
      </c>
      <c r="J527" s="247">
        <f aca="true" t="shared" si="45" ref="J527:J547">I527-I527*J$9</f>
        <v>0</v>
      </c>
      <c r="K527" s="116"/>
      <c r="L527" s="10"/>
    </row>
    <row r="528" spans="1:13" s="21" customFormat="1" ht="22.5">
      <c r="A528" s="39">
        <f t="shared" si="44"/>
        <v>16</v>
      </c>
      <c r="B528" s="51" t="s">
        <v>986</v>
      </c>
      <c r="C528" s="37" t="s">
        <v>539</v>
      </c>
      <c r="D528" s="128" t="s">
        <v>1121</v>
      </c>
      <c r="E528" s="201">
        <v>0.0066</v>
      </c>
      <c r="F528" s="65" t="s">
        <v>96</v>
      </c>
      <c r="G528" s="56">
        <v>0.256</v>
      </c>
      <c r="H528" s="246">
        <f t="shared" si="41"/>
        <v>0.302</v>
      </c>
      <c r="I528" s="247">
        <f t="shared" si="43"/>
        <v>0</v>
      </c>
      <c r="J528" s="247">
        <f t="shared" si="45"/>
        <v>0</v>
      </c>
      <c r="K528" s="116"/>
      <c r="L528" s="10"/>
      <c r="M528" s="2"/>
    </row>
    <row r="529" spans="1:13" s="21" customFormat="1" ht="22.5">
      <c r="A529" s="39">
        <f t="shared" si="44"/>
        <v>17</v>
      </c>
      <c r="B529" s="51" t="s">
        <v>1020</v>
      </c>
      <c r="C529" s="37" t="s">
        <v>1295</v>
      </c>
      <c r="D529" s="128" t="s">
        <v>1122</v>
      </c>
      <c r="E529" s="201">
        <v>0.0035</v>
      </c>
      <c r="F529" s="65" t="s">
        <v>96</v>
      </c>
      <c r="G529" s="56">
        <v>0.15</v>
      </c>
      <c r="H529" s="246">
        <f t="shared" si="41"/>
        <v>0.177</v>
      </c>
      <c r="I529" s="247">
        <f t="shared" si="43"/>
        <v>0</v>
      </c>
      <c r="J529" s="247">
        <f t="shared" si="45"/>
        <v>0</v>
      </c>
      <c r="K529" s="116"/>
      <c r="L529" s="10"/>
      <c r="M529" s="22"/>
    </row>
    <row r="530" spans="1:13" s="21" customFormat="1" ht="22.5">
      <c r="A530" s="39">
        <f t="shared" si="44"/>
        <v>18</v>
      </c>
      <c r="B530" s="51" t="s">
        <v>228</v>
      </c>
      <c r="C530" s="37" t="s">
        <v>1293</v>
      </c>
      <c r="D530" s="128" t="s">
        <v>454</v>
      </c>
      <c r="E530" s="201">
        <v>0.83</v>
      </c>
      <c r="F530" s="65" t="s">
        <v>96</v>
      </c>
      <c r="G530" s="56">
        <v>10</v>
      </c>
      <c r="H530" s="246">
        <f t="shared" si="41"/>
        <v>11.8</v>
      </c>
      <c r="I530" s="247">
        <f t="shared" si="43"/>
        <v>0</v>
      </c>
      <c r="J530" s="247">
        <f t="shared" si="45"/>
        <v>0</v>
      </c>
      <c r="K530" s="116"/>
      <c r="L530" s="10"/>
      <c r="M530" s="22"/>
    </row>
    <row r="531" spans="1:13" s="21" customFormat="1" ht="12.75" customHeight="1">
      <c r="A531" s="39">
        <f t="shared" si="44"/>
        <v>19</v>
      </c>
      <c r="B531" s="51">
        <v>42861</v>
      </c>
      <c r="C531" s="37" t="s">
        <v>154</v>
      </c>
      <c r="D531" s="128" t="s">
        <v>456</v>
      </c>
      <c r="E531" s="201">
        <v>0.752</v>
      </c>
      <c r="F531" s="65" t="s">
        <v>96</v>
      </c>
      <c r="G531" s="56">
        <v>6.75</v>
      </c>
      <c r="H531" s="246">
        <f t="shared" si="41"/>
        <v>7.965</v>
      </c>
      <c r="I531" s="247">
        <f t="shared" si="43"/>
        <v>0</v>
      </c>
      <c r="J531" s="247">
        <f t="shared" si="45"/>
        <v>0</v>
      </c>
      <c r="K531" s="116"/>
      <c r="L531" s="10"/>
      <c r="M531" s="13"/>
    </row>
    <row r="532" spans="1:13" s="5" customFormat="1" ht="12.75">
      <c r="A532" s="39">
        <f t="shared" si="44"/>
        <v>20</v>
      </c>
      <c r="B532" s="51" t="s">
        <v>1034</v>
      </c>
      <c r="C532" s="37" t="s">
        <v>1292</v>
      </c>
      <c r="D532" s="128" t="s">
        <v>304</v>
      </c>
      <c r="E532" s="201">
        <v>0.824</v>
      </c>
      <c r="F532" s="65" t="s">
        <v>96</v>
      </c>
      <c r="G532" s="56">
        <v>10.28</v>
      </c>
      <c r="H532" s="246">
        <f t="shared" si="41"/>
        <v>12.13</v>
      </c>
      <c r="I532" s="247">
        <f t="shared" si="43"/>
        <v>0</v>
      </c>
      <c r="J532" s="247">
        <f t="shared" si="45"/>
        <v>0</v>
      </c>
      <c r="K532" s="116"/>
      <c r="L532" s="10"/>
      <c r="M532" s="17"/>
    </row>
    <row r="533" spans="1:13" s="5" customFormat="1" ht="12.75">
      <c r="A533" s="39">
        <f t="shared" si="44"/>
        <v>21</v>
      </c>
      <c r="B533" s="51" t="s">
        <v>1010</v>
      </c>
      <c r="C533" s="37">
        <v>118162</v>
      </c>
      <c r="D533" s="128" t="s">
        <v>604</v>
      </c>
      <c r="E533" s="201">
        <v>0.21</v>
      </c>
      <c r="F533" s="65" t="s">
        <v>96</v>
      </c>
      <c r="G533" s="56">
        <v>4.341</v>
      </c>
      <c r="H533" s="246">
        <f t="shared" si="41"/>
        <v>5.122</v>
      </c>
      <c r="I533" s="247">
        <f t="shared" si="43"/>
        <v>0</v>
      </c>
      <c r="J533" s="247">
        <f t="shared" si="45"/>
        <v>0</v>
      </c>
      <c r="K533" s="116"/>
      <c r="L533" s="10"/>
      <c r="M533" s="17"/>
    </row>
    <row r="534" spans="1:13" s="5" customFormat="1" ht="12.75">
      <c r="A534" s="39">
        <f t="shared" si="44"/>
        <v>22</v>
      </c>
      <c r="B534" s="51">
        <v>53042</v>
      </c>
      <c r="C534" s="37">
        <v>105212</v>
      </c>
      <c r="D534" s="128" t="s">
        <v>491</v>
      </c>
      <c r="E534" s="201">
        <v>0.0615</v>
      </c>
      <c r="F534" s="65" t="s">
        <v>96</v>
      </c>
      <c r="G534" s="56">
        <v>4.71</v>
      </c>
      <c r="H534" s="246">
        <f t="shared" si="41"/>
        <v>5.558</v>
      </c>
      <c r="I534" s="247">
        <f t="shared" si="43"/>
        <v>0</v>
      </c>
      <c r="J534" s="247">
        <f t="shared" si="45"/>
        <v>0</v>
      </c>
      <c r="K534" s="116"/>
      <c r="L534" s="10"/>
      <c r="M534" s="17"/>
    </row>
    <row r="535" spans="1:13" s="5" customFormat="1" ht="12.75">
      <c r="A535" s="39">
        <f t="shared" si="44"/>
        <v>23</v>
      </c>
      <c r="B535" s="51">
        <v>53064</v>
      </c>
      <c r="C535" s="37" t="s">
        <v>155</v>
      </c>
      <c r="D535" s="136" t="s">
        <v>492</v>
      </c>
      <c r="E535" s="209">
        <v>0.91</v>
      </c>
      <c r="F535" s="65" t="s">
        <v>96</v>
      </c>
      <c r="G535" s="56">
        <v>11.12</v>
      </c>
      <c r="H535" s="246">
        <f t="shared" si="41"/>
        <v>13.122</v>
      </c>
      <c r="I535" s="247">
        <f t="shared" si="43"/>
        <v>0</v>
      </c>
      <c r="J535" s="247">
        <f t="shared" si="45"/>
        <v>0</v>
      </c>
      <c r="K535" s="116"/>
      <c r="L535" s="10"/>
      <c r="M535" s="17"/>
    </row>
    <row r="536" spans="1:13" s="5" customFormat="1" ht="12.75">
      <c r="A536" s="39">
        <f t="shared" si="44"/>
        <v>24</v>
      </c>
      <c r="B536" s="51">
        <v>53390</v>
      </c>
      <c r="C536" s="75">
        <v>34359</v>
      </c>
      <c r="D536" s="128" t="s">
        <v>495</v>
      </c>
      <c r="E536" s="201">
        <v>0.5</v>
      </c>
      <c r="F536" s="65" t="s">
        <v>96</v>
      </c>
      <c r="G536" s="56">
        <v>10.28</v>
      </c>
      <c r="H536" s="246">
        <f t="shared" si="41"/>
        <v>12.13</v>
      </c>
      <c r="I536" s="247">
        <f t="shared" si="43"/>
        <v>0</v>
      </c>
      <c r="J536" s="247">
        <f t="shared" si="45"/>
        <v>0</v>
      </c>
      <c r="K536" s="116"/>
      <c r="L536" s="10"/>
      <c r="M536" s="2"/>
    </row>
    <row r="537" spans="1:12" s="2" customFormat="1" ht="12.75">
      <c r="A537" s="39">
        <f t="shared" si="44"/>
        <v>25</v>
      </c>
      <c r="B537" s="51">
        <v>53391</v>
      </c>
      <c r="C537" s="75">
        <v>118346</v>
      </c>
      <c r="D537" s="128" t="s">
        <v>496</v>
      </c>
      <c r="E537" s="201">
        <v>0.5</v>
      </c>
      <c r="F537" s="65" t="s">
        <v>96</v>
      </c>
      <c r="G537" s="56">
        <v>10.28</v>
      </c>
      <c r="H537" s="246">
        <f t="shared" si="41"/>
        <v>12.13</v>
      </c>
      <c r="I537" s="247">
        <f t="shared" si="43"/>
        <v>0</v>
      </c>
      <c r="J537" s="247">
        <f t="shared" si="45"/>
        <v>0</v>
      </c>
      <c r="K537" s="116"/>
      <c r="L537" s="10"/>
    </row>
    <row r="538" spans="1:12" s="2" customFormat="1" ht="22.5">
      <c r="A538" s="39">
        <f t="shared" si="44"/>
        <v>26</v>
      </c>
      <c r="B538" s="51">
        <v>53392</v>
      </c>
      <c r="C538" s="75" t="s">
        <v>1290</v>
      </c>
      <c r="D538" s="128" t="s">
        <v>153</v>
      </c>
      <c r="E538" s="201">
        <v>0.75</v>
      </c>
      <c r="F538" s="65" t="s">
        <v>96</v>
      </c>
      <c r="G538" s="56">
        <v>10.28</v>
      </c>
      <c r="H538" s="246">
        <f t="shared" si="41"/>
        <v>12.13</v>
      </c>
      <c r="I538" s="247">
        <f t="shared" si="43"/>
        <v>0</v>
      </c>
      <c r="J538" s="247">
        <f t="shared" si="45"/>
        <v>0</v>
      </c>
      <c r="K538" s="116"/>
      <c r="L538" s="10"/>
    </row>
    <row r="539" spans="1:13" s="2" customFormat="1" ht="22.5">
      <c r="A539" s="39">
        <f t="shared" si="44"/>
        <v>27</v>
      </c>
      <c r="B539" s="51">
        <v>53393</v>
      </c>
      <c r="C539" s="75" t="s">
        <v>1291</v>
      </c>
      <c r="D539" s="128" t="s">
        <v>153</v>
      </c>
      <c r="E539" s="201">
        <v>0.75</v>
      </c>
      <c r="F539" s="65" t="s">
        <v>96</v>
      </c>
      <c r="G539" s="56">
        <v>10.28</v>
      </c>
      <c r="H539" s="246">
        <f t="shared" si="41"/>
        <v>12.13</v>
      </c>
      <c r="I539" s="247">
        <f t="shared" si="43"/>
        <v>0</v>
      </c>
      <c r="J539" s="247">
        <f t="shared" si="45"/>
        <v>0</v>
      </c>
      <c r="K539" s="116"/>
      <c r="L539" s="10"/>
      <c r="M539" s="7"/>
    </row>
    <row r="540" spans="1:13" s="22" customFormat="1" ht="12.75">
      <c r="A540" s="39">
        <f t="shared" si="44"/>
        <v>28</v>
      </c>
      <c r="B540" s="51" t="s">
        <v>1083</v>
      </c>
      <c r="C540" s="75"/>
      <c r="D540" s="132" t="s">
        <v>1123</v>
      </c>
      <c r="E540" s="201"/>
      <c r="F540" s="65" t="s">
        <v>96</v>
      </c>
      <c r="G540" s="56">
        <v>0.297</v>
      </c>
      <c r="H540" s="246">
        <f t="shared" si="41"/>
        <v>0.35</v>
      </c>
      <c r="I540" s="247">
        <f t="shared" si="43"/>
        <v>0</v>
      </c>
      <c r="J540" s="247">
        <f t="shared" si="45"/>
        <v>0</v>
      </c>
      <c r="K540" s="116"/>
      <c r="L540" s="10"/>
      <c r="M540" s="2"/>
    </row>
    <row r="541" spans="1:13" s="22" customFormat="1" ht="22.5">
      <c r="A541" s="39">
        <f t="shared" si="44"/>
        <v>29</v>
      </c>
      <c r="B541" s="52">
        <v>80640</v>
      </c>
      <c r="C541" s="37" t="s">
        <v>552</v>
      </c>
      <c r="D541" s="128" t="s">
        <v>553</v>
      </c>
      <c r="E541" s="201">
        <v>0.953</v>
      </c>
      <c r="F541" s="65" t="s">
        <v>96</v>
      </c>
      <c r="G541" s="56">
        <v>10.99</v>
      </c>
      <c r="H541" s="246">
        <f t="shared" si="41"/>
        <v>12.968</v>
      </c>
      <c r="I541" s="247">
        <f t="shared" si="43"/>
        <v>0</v>
      </c>
      <c r="J541" s="247">
        <f t="shared" si="45"/>
        <v>0</v>
      </c>
      <c r="K541" s="116"/>
      <c r="L541" s="10"/>
      <c r="M541" s="2"/>
    </row>
    <row r="542" spans="1:13" s="13" customFormat="1" ht="15">
      <c r="A542" s="39">
        <f t="shared" si="44"/>
        <v>30</v>
      </c>
      <c r="B542" s="51" t="s">
        <v>1092</v>
      </c>
      <c r="C542" s="182" t="s">
        <v>1299</v>
      </c>
      <c r="D542" s="128" t="s">
        <v>301</v>
      </c>
      <c r="E542" s="201">
        <v>0.208</v>
      </c>
      <c r="F542" s="65" t="s">
        <v>96</v>
      </c>
      <c r="G542" s="56">
        <v>20</v>
      </c>
      <c r="H542" s="246">
        <f t="shared" si="41"/>
        <v>23.6</v>
      </c>
      <c r="I542" s="247">
        <f t="shared" si="43"/>
        <v>0</v>
      </c>
      <c r="J542" s="247">
        <f t="shared" si="45"/>
        <v>0</v>
      </c>
      <c r="K542" s="116"/>
      <c r="L542" s="10"/>
      <c r="M542" s="2"/>
    </row>
    <row r="543" spans="1:13" s="17" customFormat="1" ht="12.75">
      <c r="A543" s="39">
        <f t="shared" si="44"/>
        <v>31</v>
      </c>
      <c r="B543" s="51">
        <v>82817</v>
      </c>
      <c r="C543" s="37"/>
      <c r="D543" s="130" t="s">
        <v>305</v>
      </c>
      <c r="E543" s="204">
        <v>0.195</v>
      </c>
      <c r="F543" s="65" t="s">
        <v>96</v>
      </c>
      <c r="G543" s="56">
        <v>11.98</v>
      </c>
      <c r="H543" s="246">
        <f t="shared" si="41"/>
        <v>14.136</v>
      </c>
      <c r="I543" s="247">
        <f t="shared" si="43"/>
        <v>0</v>
      </c>
      <c r="J543" s="247">
        <f t="shared" si="45"/>
        <v>0</v>
      </c>
      <c r="K543" s="116"/>
      <c r="L543" s="10"/>
      <c r="M543" s="2"/>
    </row>
    <row r="544" spans="1:13" s="17" customFormat="1" ht="12.75">
      <c r="A544" s="39">
        <f t="shared" si="44"/>
        <v>32</v>
      </c>
      <c r="B544" s="50" t="s">
        <v>1143</v>
      </c>
      <c r="C544" s="37" t="s">
        <v>1297</v>
      </c>
      <c r="D544" s="169" t="s">
        <v>1144</v>
      </c>
      <c r="E544" s="204">
        <v>1.41</v>
      </c>
      <c r="F544" s="62" t="s">
        <v>96</v>
      </c>
      <c r="G544" s="56">
        <v>90.141</v>
      </c>
      <c r="H544" s="246">
        <f t="shared" si="41"/>
        <v>106.366</v>
      </c>
      <c r="I544" s="247">
        <f t="shared" si="43"/>
        <v>0</v>
      </c>
      <c r="J544" s="247">
        <f t="shared" si="45"/>
        <v>0</v>
      </c>
      <c r="K544" s="116"/>
      <c r="L544" s="10"/>
      <c r="M544" s="2"/>
    </row>
    <row r="545" spans="1:13" s="17" customFormat="1" ht="12.75">
      <c r="A545" s="39">
        <f t="shared" si="44"/>
        <v>33</v>
      </c>
      <c r="B545" s="50" t="s">
        <v>1145</v>
      </c>
      <c r="C545" s="37" t="s">
        <v>1298</v>
      </c>
      <c r="D545" s="169" t="s">
        <v>1146</v>
      </c>
      <c r="E545" s="204">
        <v>1.41</v>
      </c>
      <c r="F545" s="62" t="s">
        <v>96</v>
      </c>
      <c r="G545" s="56">
        <v>90.141</v>
      </c>
      <c r="H545" s="246">
        <f t="shared" si="41"/>
        <v>106.366</v>
      </c>
      <c r="I545" s="247">
        <f t="shared" si="43"/>
        <v>0</v>
      </c>
      <c r="J545" s="247">
        <f t="shared" si="45"/>
        <v>0</v>
      </c>
      <c r="K545" s="116"/>
      <c r="L545" s="10"/>
      <c r="M545" s="2"/>
    </row>
    <row r="546" spans="1:12" s="2" customFormat="1" ht="12.75">
      <c r="A546" s="39">
        <f t="shared" si="44"/>
        <v>34</v>
      </c>
      <c r="B546" s="50" t="s">
        <v>1147</v>
      </c>
      <c r="C546" s="35"/>
      <c r="D546" s="169" t="s">
        <v>1148</v>
      </c>
      <c r="E546" s="204">
        <v>1.41</v>
      </c>
      <c r="F546" s="62" t="s">
        <v>96</v>
      </c>
      <c r="G546" s="56">
        <v>90.141</v>
      </c>
      <c r="H546" s="246">
        <f t="shared" si="41"/>
        <v>106.366</v>
      </c>
      <c r="I546" s="247">
        <f t="shared" si="43"/>
        <v>0</v>
      </c>
      <c r="J546" s="247">
        <f t="shared" si="45"/>
        <v>0</v>
      </c>
      <c r="K546" s="116"/>
      <c r="L546" s="10"/>
    </row>
    <row r="547" spans="1:12" s="2" customFormat="1" ht="12.75">
      <c r="A547" s="39">
        <f>A546+1</f>
        <v>35</v>
      </c>
      <c r="B547" s="50" t="s">
        <v>1149</v>
      </c>
      <c r="C547" s="35"/>
      <c r="D547" s="169" t="s">
        <v>1150</v>
      </c>
      <c r="E547" s="204">
        <v>1.41</v>
      </c>
      <c r="F547" s="62" t="s">
        <v>96</v>
      </c>
      <c r="G547" s="56">
        <v>90.141</v>
      </c>
      <c r="H547" s="246">
        <f t="shared" si="41"/>
        <v>106.366</v>
      </c>
      <c r="I547" s="247">
        <f t="shared" si="43"/>
        <v>0</v>
      </c>
      <c r="J547" s="247">
        <f t="shared" si="45"/>
        <v>0</v>
      </c>
      <c r="K547" s="116"/>
      <c r="L547" s="10"/>
    </row>
    <row r="548" spans="1:13" s="17" customFormat="1" ht="12.75">
      <c r="A548" s="39">
        <f>A547+1</f>
        <v>36</v>
      </c>
      <c r="B548" s="60" t="s">
        <v>1075</v>
      </c>
      <c r="C548" s="52" t="s">
        <v>939</v>
      </c>
      <c r="D548" s="130" t="s">
        <v>1101</v>
      </c>
      <c r="E548" s="201">
        <v>0.09</v>
      </c>
      <c r="F548" s="65" t="s">
        <v>96</v>
      </c>
      <c r="G548" s="56">
        <v>1.529</v>
      </c>
      <c r="H548" s="246">
        <f>G548*1.18</f>
        <v>1.804</v>
      </c>
      <c r="I548" s="247">
        <f>H548*I$9</f>
        <v>0</v>
      </c>
      <c r="J548" s="247">
        <f>I548-I548*J$9</f>
        <v>0</v>
      </c>
      <c r="K548" s="116"/>
      <c r="L548" s="10"/>
      <c r="M548" s="21"/>
    </row>
    <row r="549" spans="1:13" s="2" customFormat="1" ht="12.75">
      <c r="A549" s="39">
        <f>A548+1</f>
        <v>37</v>
      </c>
      <c r="B549" s="60" t="s">
        <v>1076</v>
      </c>
      <c r="C549" s="52" t="s">
        <v>940</v>
      </c>
      <c r="D549" s="130" t="s">
        <v>1102</v>
      </c>
      <c r="E549" s="201">
        <v>0.09</v>
      </c>
      <c r="F549" s="65" t="s">
        <v>96</v>
      </c>
      <c r="G549" s="56">
        <v>1.529</v>
      </c>
      <c r="H549" s="246">
        <f>G549*1.18</f>
        <v>1.804</v>
      </c>
      <c r="I549" s="247">
        <f>H549*I$9</f>
        <v>0</v>
      </c>
      <c r="J549" s="247">
        <f>I549-I549*J$9</f>
        <v>0</v>
      </c>
      <c r="K549" s="116"/>
      <c r="L549" s="10"/>
      <c r="M549" s="21"/>
    </row>
    <row r="550" spans="1:12" s="2" customFormat="1" ht="28.5">
      <c r="A550" s="57"/>
      <c r="B550" s="70"/>
      <c r="C550" s="92"/>
      <c r="D550" s="137" t="s">
        <v>883</v>
      </c>
      <c r="E550" s="92"/>
      <c r="F550" s="38"/>
      <c r="G550" s="78"/>
      <c r="H550" s="78"/>
      <c r="I550" s="78"/>
      <c r="J550" s="116"/>
      <c r="K550" s="116"/>
      <c r="L550" s="10"/>
    </row>
    <row r="551" spans="1:13" s="7" customFormat="1" ht="22.5">
      <c r="A551" s="45">
        <v>1</v>
      </c>
      <c r="B551" s="51" t="s">
        <v>1015</v>
      </c>
      <c r="C551" s="37" t="s">
        <v>156</v>
      </c>
      <c r="D551" s="130" t="s">
        <v>493</v>
      </c>
      <c r="E551" s="204">
        <v>22</v>
      </c>
      <c r="F551" s="65" t="s">
        <v>96</v>
      </c>
      <c r="G551" s="56">
        <v>445.653</v>
      </c>
      <c r="H551" s="246">
        <f t="shared" si="41"/>
        <v>525.871</v>
      </c>
      <c r="I551" s="247">
        <f t="shared" si="43"/>
        <v>0</v>
      </c>
      <c r="J551" s="247">
        <f>I551-I551*J$9</f>
        <v>0</v>
      </c>
      <c r="K551" s="116"/>
      <c r="L551" s="10"/>
      <c r="M551" s="2"/>
    </row>
    <row r="552" spans="1:12" s="2" customFormat="1" ht="22.5">
      <c r="A552" s="39">
        <f aca="true" t="shared" si="46" ref="A552:A578">A551+1</f>
        <v>2</v>
      </c>
      <c r="B552" s="51" t="s">
        <v>1016</v>
      </c>
      <c r="C552" s="37" t="s">
        <v>157</v>
      </c>
      <c r="D552" s="130" t="s">
        <v>494</v>
      </c>
      <c r="E552" s="204">
        <v>26</v>
      </c>
      <c r="F552" s="65" t="s">
        <v>96</v>
      </c>
      <c r="G552" s="56">
        <v>504.603</v>
      </c>
      <c r="H552" s="246">
        <f t="shared" si="41"/>
        <v>595.432</v>
      </c>
      <c r="I552" s="247">
        <f t="shared" si="43"/>
        <v>0</v>
      </c>
      <c r="J552" s="247">
        <f aca="true" t="shared" si="47" ref="J552:J578">I552-I552*J$9</f>
        <v>0</v>
      </c>
      <c r="K552" s="116"/>
      <c r="L552" s="10"/>
    </row>
    <row r="553" spans="1:12" s="2" customFormat="1" ht="22.5">
      <c r="A553" s="39">
        <f t="shared" si="46"/>
        <v>3</v>
      </c>
      <c r="B553" s="51">
        <v>53503</v>
      </c>
      <c r="C553" s="37" t="s">
        <v>158</v>
      </c>
      <c r="D553" s="130" t="s">
        <v>497</v>
      </c>
      <c r="E553" s="204">
        <v>28.5</v>
      </c>
      <c r="F553" s="65" t="s">
        <v>96</v>
      </c>
      <c r="G553" s="56">
        <v>595.936</v>
      </c>
      <c r="H553" s="246">
        <f t="shared" si="41"/>
        <v>703.204</v>
      </c>
      <c r="I553" s="247">
        <f t="shared" si="43"/>
        <v>0</v>
      </c>
      <c r="J553" s="247">
        <f t="shared" si="47"/>
        <v>0</v>
      </c>
      <c r="K553" s="116"/>
      <c r="L553" s="10"/>
    </row>
    <row r="554" spans="1:12" s="2" customFormat="1" ht="22.5">
      <c r="A554" s="39">
        <f t="shared" si="46"/>
        <v>4</v>
      </c>
      <c r="B554" s="51" t="s">
        <v>249</v>
      </c>
      <c r="C554" s="37" t="s">
        <v>250</v>
      </c>
      <c r="D554" s="127" t="s">
        <v>482</v>
      </c>
      <c r="E554" s="201">
        <v>0.01</v>
      </c>
      <c r="F554" s="65" t="s">
        <v>96</v>
      </c>
      <c r="G554" s="56">
        <v>9.421</v>
      </c>
      <c r="H554" s="246">
        <f t="shared" si="41"/>
        <v>11.117</v>
      </c>
      <c r="I554" s="247">
        <f t="shared" si="43"/>
        <v>0</v>
      </c>
      <c r="J554" s="247">
        <f t="shared" si="47"/>
        <v>0</v>
      </c>
      <c r="K554" s="116"/>
      <c r="L554" s="10"/>
    </row>
    <row r="555" spans="1:13" s="2" customFormat="1" ht="22.5">
      <c r="A555" s="39">
        <f t="shared" si="46"/>
        <v>5</v>
      </c>
      <c r="B555" s="51" t="s">
        <v>248</v>
      </c>
      <c r="C555" s="37" t="s">
        <v>250</v>
      </c>
      <c r="D555" s="127" t="s">
        <v>483</v>
      </c>
      <c r="E555" s="211">
        <v>0.001</v>
      </c>
      <c r="F555" s="65" t="s">
        <v>96</v>
      </c>
      <c r="G555" s="56">
        <v>2.072</v>
      </c>
      <c r="H555" s="246">
        <f t="shared" si="41"/>
        <v>2.445</v>
      </c>
      <c r="I555" s="247">
        <f t="shared" si="43"/>
        <v>0</v>
      </c>
      <c r="J555" s="247">
        <f t="shared" si="47"/>
        <v>0</v>
      </c>
      <c r="K555" s="116"/>
      <c r="L555" s="10"/>
      <c r="M555" s="21"/>
    </row>
    <row r="556" spans="1:12" s="2" customFormat="1" ht="12.75">
      <c r="A556" s="39">
        <f t="shared" si="46"/>
        <v>6</v>
      </c>
      <c r="B556" s="51" t="s">
        <v>950</v>
      </c>
      <c r="C556" s="37"/>
      <c r="D556" s="129" t="s">
        <v>348</v>
      </c>
      <c r="E556" s="226">
        <v>0.0034</v>
      </c>
      <c r="F556" s="65" t="s">
        <v>96</v>
      </c>
      <c r="G556" s="56">
        <v>0.035</v>
      </c>
      <c r="H556" s="246">
        <f aca="true" t="shared" si="48" ref="H556:H619">G556*1.18</f>
        <v>0.041</v>
      </c>
      <c r="I556" s="247">
        <f t="shared" si="43"/>
        <v>0</v>
      </c>
      <c r="J556" s="247">
        <f t="shared" si="47"/>
        <v>0</v>
      </c>
      <c r="K556" s="116"/>
      <c r="L556" s="10"/>
    </row>
    <row r="557" spans="1:12" s="2" customFormat="1" ht="12.75">
      <c r="A557" s="39">
        <f t="shared" si="46"/>
        <v>7</v>
      </c>
      <c r="B557" s="51" t="s">
        <v>572</v>
      </c>
      <c r="C557" s="37"/>
      <c r="D557" s="120" t="s">
        <v>1141</v>
      </c>
      <c r="E557" s="211">
        <v>0.006</v>
      </c>
      <c r="F557" s="65" t="s">
        <v>96</v>
      </c>
      <c r="G557" s="56">
        <v>0.257</v>
      </c>
      <c r="H557" s="246">
        <f t="shared" si="48"/>
        <v>0.303</v>
      </c>
      <c r="I557" s="247">
        <f t="shared" si="43"/>
        <v>0</v>
      </c>
      <c r="J557" s="247">
        <f t="shared" si="47"/>
        <v>0</v>
      </c>
      <c r="K557" s="116"/>
      <c r="L557" s="10"/>
    </row>
    <row r="558" spans="1:12" s="2" customFormat="1" ht="12.75">
      <c r="A558" s="39">
        <f t="shared" si="46"/>
        <v>8</v>
      </c>
      <c r="B558" s="51" t="s">
        <v>573</v>
      </c>
      <c r="C558" s="37"/>
      <c r="D558" s="128" t="s">
        <v>350</v>
      </c>
      <c r="E558" s="211">
        <v>0.007</v>
      </c>
      <c r="F558" s="65" t="s">
        <v>96</v>
      </c>
      <c r="G558" s="56">
        <v>0.274</v>
      </c>
      <c r="H558" s="246">
        <f t="shared" si="48"/>
        <v>0.323</v>
      </c>
      <c r="I558" s="247">
        <f t="shared" si="43"/>
        <v>0</v>
      </c>
      <c r="J558" s="247">
        <f t="shared" si="47"/>
        <v>0</v>
      </c>
      <c r="K558" s="116"/>
      <c r="L558" s="10"/>
    </row>
    <row r="559" spans="1:12" s="2" customFormat="1" ht="33.75">
      <c r="A559" s="39">
        <f t="shared" si="46"/>
        <v>9</v>
      </c>
      <c r="B559" s="51" t="s">
        <v>242</v>
      </c>
      <c r="C559" s="52"/>
      <c r="D559" s="128" t="s">
        <v>847</v>
      </c>
      <c r="E559" s="212">
        <v>1.142</v>
      </c>
      <c r="F559" s="65" t="s">
        <v>96</v>
      </c>
      <c r="G559" s="56">
        <v>78.384</v>
      </c>
      <c r="H559" s="246">
        <f t="shared" si="48"/>
        <v>92.493</v>
      </c>
      <c r="I559" s="247">
        <f t="shared" si="43"/>
        <v>0</v>
      </c>
      <c r="J559" s="247">
        <f t="shared" si="47"/>
        <v>0</v>
      </c>
      <c r="K559" s="116"/>
      <c r="L559" s="10"/>
    </row>
    <row r="560" spans="1:13" s="2" customFormat="1" ht="12.75">
      <c r="A560" s="39">
        <f t="shared" si="46"/>
        <v>10</v>
      </c>
      <c r="B560" s="51" t="s">
        <v>971</v>
      </c>
      <c r="C560" s="37"/>
      <c r="D560" s="129" t="s">
        <v>485</v>
      </c>
      <c r="E560" s="211">
        <v>0.003</v>
      </c>
      <c r="F560" s="65" t="s">
        <v>96</v>
      </c>
      <c r="G560" s="56">
        <v>0.07</v>
      </c>
      <c r="H560" s="246">
        <f t="shared" si="48"/>
        <v>0.083</v>
      </c>
      <c r="I560" s="247">
        <f aca="true" t="shared" si="49" ref="I560:I578">H560*I$9</f>
        <v>0</v>
      </c>
      <c r="J560" s="247">
        <f t="shared" si="47"/>
        <v>0</v>
      </c>
      <c r="K560" s="116"/>
      <c r="L560" s="10"/>
      <c r="M560" s="10"/>
    </row>
    <row r="561" spans="1:13" s="2" customFormat="1" ht="15">
      <c r="A561" s="39">
        <f t="shared" si="46"/>
        <v>11</v>
      </c>
      <c r="B561" s="51" t="s">
        <v>51</v>
      </c>
      <c r="C561" s="37"/>
      <c r="D561" s="128" t="s">
        <v>423</v>
      </c>
      <c r="E561" s="211">
        <v>0.095</v>
      </c>
      <c r="F561" s="65" t="s">
        <v>96</v>
      </c>
      <c r="G561" s="56">
        <v>1.002</v>
      </c>
      <c r="H561" s="246">
        <f t="shared" si="48"/>
        <v>1.182</v>
      </c>
      <c r="I561" s="247">
        <f t="shared" si="49"/>
        <v>0</v>
      </c>
      <c r="J561" s="247">
        <f t="shared" si="47"/>
        <v>0</v>
      </c>
      <c r="K561" s="116"/>
      <c r="L561" s="10"/>
      <c r="M561" s="13"/>
    </row>
    <row r="562" spans="1:13" s="2" customFormat="1" ht="12.75">
      <c r="A562" s="39">
        <f t="shared" si="46"/>
        <v>12</v>
      </c>
      <c r="B562" s="51" t="s">
        <v>486</v>
      </c>
      <c r="C562" s="37"/>
      <c r="D562" s="128" t="s">
        <v>90</v>
      </c>
      <c r="E562" s="211">
        <v>0.095</v>
      </c>
      <c r="F562" s="65" t="s">
        <v>96</v>
      </c>
      <c r="G562" s="56">
        <v>1.07</v>
      </c>
      <c r="H562" s="246">
        <f t="shared" si="48"/>
        <v>1.263</v>
      </c>
      <c r="I562" s="247">
        <f t="shared" si="49"/>
        <v>0</v>
      </c>
      <c r="J562" s="247">
        <f t="shared" si="47"/>
        <v>0</v>
      </c>
      <c r="K562" s="116"/>
      <c r="L562" s="10"/>
      <c r="M562" s="8"/>
    </row>
    <row r="563" spans="1:13" s="2" customFormat="1" ht="12.75">
      <c r="A563" s="39">
        <f t="shared" si="46"/>
        <v>13</v>
      </c>
      <c r="B563" s="51" t="s">
        <v>91</v>
      </c>
      <c r="C563" s="37">
        <v>6153060</v>
      </c>
      <c r="D563" s="128" t="s">
        <v>488</v>
      </c>
      <c r="E563" s="211">
        <v>0.062</v>
      </c>
      <c r="F563" s="65" t="s">
        <v>96</v>
      </c>
      <c r="G563" s="56">
        <v>3.46</v>
      </c>
      <c r="H563" s="246">
        <f t="shared" si="48"/>
        <v>4.083</v>
      </c>
      <c r="I563" s="247">
        <f t="shared" si="49"/>
        <v>0</v>
      </c>
      <c r="J563" s="247">
        <f t="shared" si="47"/>
        <v>0</v>
      </c>
      <c r="K563" s="116"/>
      <c r="L563" s="10"/>
      <c r="M563" s="12"/>
    </row>
    <row r="564" spans="1:13" s="2" customFormat="1" ht="15">
      <c r="A564" s="39">
        <f t="shared" si="46"/>
        <v>14</v>
      </c>
      <c r="B564" s="51" t="s">
        <v>439</v>
      </c>
      <c r="C564" s="37"/>
      <c r="D564" s="128" t="s">
        <v>89</v>
      </c>
      <c r="E564" s="225">
        <v>0.01</v>
      </c>
      <c r="F564" s="65" t="s">
        <v>96</v>
      </c>
      <c r="G564" s="56">
        <v>0.162</v>
      </c>
      <c r="H564" s="246">
        <f t="shared" si="48"/>
        <v>0.191</v>
      </c>
      <c r="I564" s="247">
        <f t="shared" si="49"/>
        <v>0</v>
      </c>
      <c r="J564" s="247">
        <f t="shared" si="47"/>
        <v>0</v>
      </c>
      <c r="K564" s="116"/>
      <c r="L564" s="10"/>
      <c r="M564" s="27"/>
    </row>
    <row r="565" spans="1:13" s="21" customFormat="1" ht="22.5">
      <c r="A565" s="39">
        <f t="shared" si="46"/>
        <v>15</v>
      </c>
      <c r="B565" s="51" t="s">
        <v>1004</v>
      </c>
      <c r="C565" s="54"/>
      <c r="D565" s="128" t="s">
        <v>596</v>
      </c>
      <c r="E565" s="211">
        <v>2.06</v>
      </c>
      <c r="F565" s="65" t="s">
        <v>96</v>
      </c>
      <c r="G565" s="56">
        <v>17.838</v>
      </c>
      <c r="H565" s="246">
        <f t="shared" si="48"/>
        <v>21.049</v>
      </c>
      <c r="I565" s="247">
        <f t="shared" si="49"/>
        <v>0</v>
      </c>
      <c r="J565" s="247">
        <f t="shared" si="47"/>
        <v>0</v>
      </c>
      <c r="K565" s="116"/>
      <c r="L565" s="10"/>
      <c r="M565" s="7"/>
    </row>
    <row r="566" spans="1:12" s="2" customFormat="1" ht="22.5">
      <c r="A566" s="39">
        <f t="shared" si="46"/>
        <v>16</v>
      </c>
      <c r="B566" s="51" t="s">
        <v>1005</v>
      </c>
      <c r="C566" s="54"/>
      <c r="D566" s="128" t="s">
        <v>597</v>
      </c>
      <c r="E566" s="211">
        <v>1.18</v>
      </c>
      <c r="F566" s="65" t="s">
        <v>96</v>
      </c>
      <c r="G566" s="56">
        <v>12.642</v>
      </c>
      <c r="H566" s="246">
        <f t="shared" si="48"/>
        <v>14.918</v>
      </c>
      <c r="I566" s="247">
        <f t="shared" si="49"/>
        <v>0</v>
      </c>
      <c r="J566" s="247">
        <f t="shared" si="47"/>
        <v>0</v>
      </c>
      <c r="K566" s="116"/>
      <c r="L566" s="10"/>
    </row>
    <row r="567" spans="1:12" s="2" customFormat="1" ht="22.5">
      <c r="A567" s="39">
        <f t="shared" si="46"/>
        <v>17</v>
      </c>
      <c r="B567" s="51" t="s">
        <v>1006</v>
      </c>
      <c r="C567" s="54"/>
      <c r="D567" s="128" t="s">
        <v>598</v>
      </c>
      <c r="E567" s="211">
        <v>1.18</v>
      </c>
      <c r="F567" s="65" t="s">
        <v>96</v>
      </c>
      <c r="G567" s="56">
        <v>17.029</v>
      </c>
      <c r="H567" s="246">
        <f t="shared" si="48"/>
        <v>20.094</v>
      </c>
      <c r="I567" s="247">
        <f t="shared" si="49"/>
        <v>0</v>
      </c>
      <c r="J567" s="247">
        <f t="shared" si="47"/>
        <v>0</v>
      </c>
      <c r="K567" s="116"/>
      <c r="L567" s="10"/>
    </row>
    <row r="568" spans="1:13" s="2" customFormat="1" ht="22.5">
      <c r="A568" s="39">
        <f t="shared" si="46"/>
        <v>18</v>
      </c>
      <c r="B568" s="51" t="s">
        <v>1007</v>
      </c>
      <c r="C568" s="54"/>
      <c r="D568" s="128" t="s">
        <v>599</v>
      </c>
      <c r="E568" s="211">
        <v>1.85</v>
      </c>
      <c r="F568" s="65" t="s">
        <v>96</v>
      </c>
      <c r="G568" s="56">
        <v>16.038</v>
      </c>
      <c r="H568" s="246">
        <f t="shared" si="48"/>
        <v>18.925</v>
      </c>
      <c r="I568" s="247">
        <f t="shared" si="49"/>
        <v>0</v>
      </c>
      <c r="J568" s="247">
        <f t="shared" si="47"/>
        <v>0</v>
      </c>
      <c r="K568" s="116"/>
      <c r="L568" s="10"/>
      <c r="M568" s="10"/>
    </row>
    <row r="569" spans="1:13" s="2" customFormat="1" ht="22.5">
      <c r="A569" s="39">
        <f t="shared" si="46"/>
        <v>19</v>
      </c>
      <c r="B569" s="51" t="s">
        <v>1008</v>
      </c>
      <c r="C569" s="54"/>
      <c r="D569" s="128" t="s">
        <v>600</v>
      </c>
      <c r="E569" s="211">
        <v>1.85</v>
      </c>
      <c r="F569" s="65" t="s">
        <v>96</v>
      </c>
      <c r="G569" s="56">
        <v>21.41</v>
      </c>
      <c r="H569" s="246">
        <f t="shared" si="48"/>
        <v>25.264</v>
      </c>
      <c r="I569" s="247">
        <f t="shared" si="49"/>
        <v>0</v>
      </c>
      <c r="J569" s="247">
        <f t="shared" si="47"/>
        <v>0</v>
      </c>
      <c r="K569" s="116"/>
      <c r="L569" s="10"/>
      <c r="M569" s="10"/>
    </row>
    <row r="570" spans="1:11" s="10" customFormat="1" ht="12.75">
      <c r="A570" s="39">
        <f t="shared" si="46"/>
        <v>20</v>
      </c>
      <c r="B570" s="51" t="s">
        <v>1009</v>
      </c>
      <c r="C570" s="37"/>
      <c r="D570" s="128" t="s">
        <v>312</v>
      </c>
      <c r="E570" s="211">
        <v>0.36</v>
      </c>
      <c r="F570" s="65" t="s">
        <v>96</v>
      </c>
      <c r="G570" s="56">
        <v>10</v>
      </c>
      <c r="H570" s="246">
        <f t="shared" si="48"/>
        <v>11.8</v>
      </c>
      <c r="I570" s="247">
        <f t="shared" si="49"/>
        <v>0</v>
      </c>
      <c r="J570" s="247">
        <f t="shared" si="47"/>
        <v>0</v>
      </c>
      <c r="K570" s="116"/>
    </row>
    <row r="571" spans="1:13" s="13" customFormat="1" ht="15">
      <c r="A571" s="39">
        <f t="shared" si="46"/>
        <v>21</v>
      </c>
      <c r="B571" s="51" t="s">
        <v>1054</v>
      </c>
      <c r="C571" s="37"/>
      <c r="D571" s="128" t="s">
        <v>86</v>
      </c>
      <c r="E571" s="211">
        <v>0.09</v>
      </c>
      <c r="F571" s="65" t="s">
        <v>96</v>
      </c>
      <c r="G571" s="56">
        <v>2.76</v>
      </c>
      <c r="H571" s="246">
        <f t="shared" si="48"/>
        <v>3.257</v>
      </c>
      <c r="I571" s="247">
        <f t="shared" si="49"/>
        <v>0</v>
      </c>
      <c r="J571" s="247">
        <f t="shared" si="47"/>
        <v>0</v>
      </c>
      <c r="K571" s="116"/>
      <c r="L571" s="10"/>
      <c r="M571" s="8"/>
    </row>
    <row r="572" spans="1:12" s="8" customFormat="1" ht="12.75">
      <c r="A572" s="39">
        <f t="shared" si="46"/>
        <v>22</v>
      </c>
      <c r="B572" s="51" t="s">
        <v>1055</v>
      </c>
      <c r="C572" s="37"/>
      <c r="D572" s="128" t="s">
        <v>87</v>
      </c>
      <c r="E572" s="211">
        <v>0.09</v>
      </c>
      <c r="F572" s="65" t="s">
        <v>96</v>
      </c>
      <c r="G572" s="56">
        <v>2.76</v>
      </c>
      <c r="H572" s="246">
        <f t="shared" si="48"/>
        <v>3.257</v>
      </c>
      <c r="I572" s="247">
        <f t="shared" si="49"/>
        <v>0</v>
      </c>
      <c r="J572" s="247">
        <f t="shared" si="47"/>
        <v>0</v>
      </c>
      <c r="K572" s="116"/>
      <c r="L572" s="10"/>
    </row>
    <row r="573" spans="1:13" s="12" customFormat="1" ht="22.5">
      <c r="A573" s="39">
        <f t="shared" si="46"/>
        <v>23</v>
      </c>
      <c r="B573" s="51" t="s">
        <v>1056</v>
      </c>
      <c r="C573" s="37"/>
      <c r="D573" s="128" t="s">
        <v>489</v>
      </c>
      <c r="E573" s="211">
        <v>0.09</v>
      </c>
      <c r="F573" s="65" t="s">
        <v>96</v>
      </c>
      <c r="G573" s="56">
        <v>2.76</v>
      </c>
      <c r="H573" s="246">
        <f t="shared" si="48"/>
        <v>3.257</v>
      </c>
      <c r="I573" s="247">
        <f t="shared" si="49"/>
        <v>0</v>
      </c>
      <c r="J573" s="247">
        <f t="shared" si="47"/>
        <v>0</v>
      </c>
      <c r="K573" s="116"/>
      <c r="L573" s="10"/>
      <c r="M573" s="7"/>
    </row>
    <row r="574" spans="1:13" s="27" customFormat="1" ht="22.5">
      <c r="A574" s="39">
        <f t="shared" si="46"/>
        <v>24</v>
      </c>
      <c r="B574" s="51" t="s">
        <v>1057</v>
      </c>
      <c r="C574" s="37"/>
      <c r="D574" s="128" t="s">
        <v>490</v>
      </c>
      <c r="E574" s="211">
        <v>0.09</v>
      </c>
      <c r="F574" s="65" t="s">
        <v>96</v>
      </c>
      <c r="G574" s="56">
        <v>2.76</v>
      </c>
      <c r="H574" s="246">
        <f t="shared" si="48"/>
        <v>3.257</v>
      </c>
      <c r="I574" s="247">
        <f t="shared" si="49"/>
        <v>0</v>
      </c>
      <c r="J574" s="247">
        <f t="shared" si="47"/>
        <v>0</v>
      </c>
      <c r="K574" s="116"/>
      <c r="L574" s="10"/>
      <c r="M574" s="7"/>
    </row>
    <row r="575" spans="1:13" s="7" customFormat="1" ht="12.75">
      <c r="A575" s="39">
        <f t="shared" si="46"/>
        <v>25</v>
      </c>
      <c r="B575" s="51" t="s">
        <v>1021</v>
      </c>
      <c r="C575" s="37"/>
      <c r="D575" s="130" t="s">
        <v>85</v>
      </c>
      <c r="E575" s="212">
        <v>0.1</v>
      </c>
      <c r="F575" s="65" t="s">
        <v>96</v>
      </c>
      <c r="G575" s="56">
        <v>8.575</v>
      </c>
      <c r="H575" s="246">
        <f t="shared" si="48"/>
        <v>10.119</v>
      </c>
      <c r="I575" s="247">
        <f t="shared" si="49"/>
        <v>0</v>
      </c>
      <c r="J575" s="247">
        <f t="shared" si="47"/>
        <v>0</v>
      </c>
      <c r="K575" s="116"/>
      <c r="L575" s="10"/>
      <c r="M575" s="9"/>
    </row>
    <row r="576" spans="1:13" s="2" customFormat="1" ht="12.75">
      <c r="A576" s="39">
        <f t="shared" si="46"/>
        <v>26</v>
      </c>
      <c r="B576" s="51">
        <v>53537</v>
      </c>
      <c r="C576" s="54"/>
      <c r="D576" s="130" t="s">
        <v>602</v>
      </c>
      <c r="E576" s="212">
        <v>0.57</v>
      </c>
      <c r="F576" s="65" t="s">
        <v>96</v>
      </c>
      <c r="G576" s="56">
        <v>8.65</v>
      </c>
      <c r="H576" s="246">
        <f t="shared" si="48"/>
        <v>10.207</v>
      </c>
      <c r="I576" s="247">
        <f t="shared" si="49"/>
        <v>0</v>
      </c>
      <c r="J576" s="247">
        <f t="shared" si="47"/>
        <v>0</v>
      </c>
      <c r="K576" s="116"/>
      <c r="L576" s="10"/>
      <c r="M576" s="10"/>
    </row>
    <row r="577" spans="1:13" s="2" customFormat="1" ht="12.75">
      <c r="A577" s="39">
        <f t="shared" si="46"/>
        <v>27</v>
      </c>
      <c r="B577" s="51">
        <v>53539</v>
      </c>
      <c r="C577" s="54"/>
      <c r="D577" s="130" t="s">
        <v>603</v>
      </c>
      <c r="E577" s="212">
        <v>0.5</v>
      </c>
      <c r="F577" s="65" t="s">
        <v>96</v>
      </c>
      <c r="G577" s="56">
        <v>12.99</v>
      </c>
      <c r="H577" s="246">
        <f t="shared" si="48"/>
        <v>15.328</v>
      </c>
      <c r="I577" s="247">
        <f t="shared" si="49"/>
        <v>0</v>
      </c>
      <c r="J577" s="247">
        <f t="shared" si="47"/>
        <v>0</v>
      </c>
      <c r="K577" s="116"/>
      <c r="L577" s="10"/>
      <c r="M577" s="10"/>
    </row>
    <row r="578" spans="1:13" s="10" customFormat="1" ht="12.75">
      <c r="A578" s="39">
        <f t="shared" si="46"/>
        <v>28</v>
      </c>
      <c r="B578" s="51">
        <v>53547</v>
      </c>
      <c r="C578" s="54"/>
      <c r="D578" s="130" t="s">
        <v>601</v>
      </c>
      <c r="E578" s="212">
        <v>2.02</v>
      </c>
      <c r="F578" s="65" t="s">
        <v>96</v>
      </c>
      <c r="G578" s="108">
        <v>17.04</v>
      </c>
      <c r="H578" s="246">
        <f t="shared" si="48"/>
        <v>20.107</v>
      </c>
      <c r="I578" s="247">
        <f t="shared" si="49"/>
        <v>0</v>
      </c>
      <c r="J578" s="247">
        <f t="shared" si="47"/>
        <v>0</v>
      </c>
      <c r="K578" s="116"/>
      <c r="M578" s="2"/>
    </row>
    <row r="579" spans="1:13" s="10" customFormat="1" ht="28.5">
      <c r="A579" s="57"/>
      <c r="B579" s="79"/>
      <c r="C579" s="93"/>
      <c r="D579" s="174" t="s">
        <v>77</v>
      </c>
      <c r="E579" s="202"/>
      <c r="F579" s="64"/>
      <c r="G579" s="78"/>
      <c r="H579" s="78"/>
      <c r="I579" s="78"/>
      <c r="J579" s="116"/>
      <c r="K579" s="116"/>
      <c r="M579" s="9"/>
    </row>
    <row r="580" spans="1:13" s="10" customFormat="1" ht="12.75">
      <c r="A580" s="63">
        <v>1</v>
      </c>
      <c r="B580" s="51" t="s">
        <v>707</v>
      </c>
      <c r="C580" s="37"/>
      <c r="D580" s="128" t="s">
        <v>379</v>
      </c>
      <c r="E580" s="201"/>
      <c r="F580" s="65" t="s">
        <v>96</v>
      </c>
      <c r="G580" s="56">
        <v>38.74</v>
      </c>
      <c r="H580" s="246">
        <f t="shared" si="48"/>
        <v>45.713</v>
      </c>
      <c r="I580" s="247">
        <f>H580*I$9</f>
        <v>0</v>
      </c>
      <c r="J580" s="247">
        <f>I580-I580*J$9</f>
        <v>0</v>
      </c>
      <c r="K580" s="116"/>
      <c r="M580" s="9"/>
    </row>
    <row r="581" spans="1:13" s="8" customFormat="1" ht="22.5">
      <c r="A581" s="39">
        <f>A580+1</f>
        <v>2</v>
      </c>
      <c r="B581" s="52">
        <v>42246</v>
      </c>
      <c r="C581" s="75">
        <v>6546847</v>
      </c>
      <c r="D581" s="128" t="s">
        <v>429</v>
      </c>
      <c r="E581" s="204">
        <v>0.23</v>
      </c>
      <c r="F581" s="65" t="s">
        <v>96</v>
      </c>
      <c r="G581" s="56">
        <v>3.95</v>
      </c>
      <c r="H581" s="246">
        <f t="shared" si="48"/>
        <v>4.661</v>
      </c>
      <c r="I581" s="247">
        <f aca="true" t="shared" si="50" ref="I581:I640">H581*I$9</f>
        <v>0</v>
      </c>
      <c r="J581" s="247">
        <f>I581-I581*J$9</f>
        <v>0</v>
      </c>
      <c r="K581" s="116"/>
      <c r="L581" s="10"/>
      <c r="M581" s="9"/>
    </row>
    <row r="582" spans="1:13" s="8" customFormat="1" ht="22.5">
      <c r="A582" s="39">
        <f>A581+1</f>
        <v>3</v>
      </c>
      <c r="B582" s="51">
        <v>42250</v>
      </c>
      <c r="C582" s="75">
        <v>16000617</v>
      </c>
      <c r="D582" s="128" t="s">
        <v>451</v>
      </c>
      <c r="E582" s="201">
        <v>0.227</v>
      </c>
      <c r="F582" s="65" t="s">
        <v>96</v>
      </c>
      <c r="G582" s="56">
        <v>4.45</v>
      </c>
      <c r="H582" s="246">
        <f t="shared" si="48"/>
        <v>5.251</v>
      </c>
      <c r="I582" s="247">
        <f t="shared" si="50"/>
        <v>0</v>
      </c>
      <c r="J582" s="247">
        <f>I582-I582*J$9</f>
        <v>0</v>
      </c>
      <c r="K582" s="116"/>
      <c r="L582" s="10"/>
      <c r="M582" s="10"/>
    </row>
    <row r="583" spans="1:13" s="7" customFormat="1" ht="12.75">
      <c r="A583" s="39">
        <f>A582+1</f>
        <v>4</v>
      </c>
      <c r="B583" s="52">
        <v>52585</v>
      </c>
      <c r="C583" s="75">
        <v>6546847</v>
      </c>
      <c r="D583" s="128" t="s">
        <v>419</v>
      </c>
      <c r="E583" s="213">
        <v>0.237</v>
      </c>
      <c r="F583" s="77" t="s">
        <v>96</v>
      </c>
      <c r="G583" s="108">
        <v>3.862</v>
      </c>
      <c r="H583" s="246">
        <f t="shared" si="48"/>
        <v>4.557</v>
      </c>
      <c r="I583" s="247">
        <f t="shared" si="50"/>
        <v>0</v>
      </c>
      <c r="J583" s="247">
        <f>I583-I583*J$9</f>
        <v>0</v>
      </c>
      <c r="K583" s="116"/>
      <c r="L583" s="10"/>
      <c r="M583" s="2"/>
    </row>
    <row r="584" spans="1:13" s="7" customFormat="1" ht="14.25">
      <c r="A584" s="57"/>
      <c r="B584" s="70"/>
      <c r="C584" s="87"/>
      <c r="D584" s="174" t="s">
        <v>16</v>
      </c>
      <c r="E584" s="214"/>
      <c r="F584" s="71"/>
      <c r="G584" s="78"/>
      <c r="H584" s="78"/>
      <c r="I584" s="78"/>
      <c r="J584" s="116"/>
      <c r="K584" s="116"/>
      <c r="L584" s="10"/>
      <c r="M584" s="10"/>
    </row>
    <row r="585" spans="1:13" s="9" customFormat="1" ht="12.75">
      <c r="A585" s="45">
        <v>1</v>
      </c>
      <c r="B585" s="51" t="s">
        <v>1</v>
      </c>
      <c r="C585" s="52" t="s">
        <v>159</v>
      </c>
      <c r="D585" s="130" t="s">
        <v>313</v>
      </c>
      <c r="E585" s="201">
        <v>0.0515</v>
      </c>
      <c r="F585" s="53" t="s">
        <v>96</v>
      </c>
      <c r="G585" s="56">
        <v>1.491</v>
      </c>
      <c r="H585" s="246">
        <f t="shared" si="48"/>
        <v>1.759</v>
      </c>
      <c r="I585" s="247">
        <f t="shared" si="50"/>
        <v>0</v>
      </c>
      <c r="J585" s="247">
        <f>I585-I585*J$9</f>
        <v>0</v>
      </c>
      <c r="K585" s="116"/>
      <c r="L585" s="10"/>
      <c r="M585" s="10"/>
    </row>
    <row r="586" spans="1:13" s="10" customFormat="1" ht="12.75">
      <c r="A586" s="39">
        <f aca="true" t="shared" si="51" ref="A586:A623">A585+1</f>
        <v>2</v>
      </c>
      <c r="B586" s="51" t="s">
        <v>2</v>
      </c>
      <c r="C586" s="52" t="s">
        <v>160</v>
      </c>
      <c r="D586" s="130" t="s">
        <v>314</v>
      </c>
      <c r="E586" s="201">
        <v>0.015</v>
      </c>
      <c r="F586" s="53" t="s">
        <v>96</v>
      </c>
      <c r="G586" s="56">
        <v>0.75</v>
      </c>
      <c r="H586" s="246">
        <f t="shared" si="48"/>
        <v>0.885</v>
      </c>
      <c r="I586" s="247">
        <f t="shared" si="50"/>
        <v>0</v>
      </c>
      <c r="J586" s="247">
        <f aca="true" t="shared" si="52" ref="J586:J640">I586-I586*J$9</f>
        <v>0</v>
      </c>
      <c r="K586" s="116"/>
      <c r="M586" s="7"/>
    </row>
    <row r="587" spans="1:13" s="10" customFormat="1" ht="33.75">
      <c r="A587" s="39">
        <f t="shared" si="51"/>
        <v>3</v>
      </c>
      <c r="B587" s="55" t="s">
        <v>114</v>
      </c>
      <c r="C587" s="55" t="s">
        <v>236</v>
      </c>
      <c r="D587" s="128" t="s">
        <v>318</v>
      </c>
      <c r="E587" s="201">
        <v>1.23</v>
      </c>
      <c r="F587" s="49" t="s">
        <v>96</v>
      </c>
      <c r="G587" s="56">
        <v>83.325</v>
      </c>
      <c r="H587" s="246">
        <f t="shared" si="48"/>
        <v>98.324</v>
      </c>
      <c r="I587" s="247">
        <f t="shared" si="50"/>
        <v>0</v>
      </c>
      <c r="J587" s="247">
        <f t="shared" si="52"/>
        <v>0</v>
      </c>
      <c r="K587" s="116"/>
      <c r="M587" s="9"/>
    </row>
    <row r="588" spans="1:13" s="2" customFormat="1" ht="12.75">
      <c r="A588" s="39">
        <f t="shared" si="51"/>
        <v>4</v>
      </c>
      <c r="B588" s="46" t="s">
        <v>921</v>
      </c>
      <c r="C588" s="55" t="s">
        <v>161</v>
      </c>
      <c r="D588" s="125" t="s">
        <v>322</v>
      </c>
      <c r="E588" s="201">
        <v>0.01</v>
      </c>
      <c r="F588" s="53" t="s">
        <v>96</v>
      </c>
      <c r="G588" s="56">
        <v>0.097</v>
      </c>
      <c r="H588" s="246">
        <f t="shared" si="48"/>
        <v>0.114</v>
      </c>
      <c r="I588" s="247">
        <f t="shared" si="50"/>
        <v>0</v>
      </c>
      <c r="J588" s="247">
        <f t="shared" si="52"/>
        <v>0</v>
      </c>
      <c r="K588" s="116"/>
      <c r="L588" s="10"/>
      <c r="M588" s="7"/>
    </row>
    <row r="589" spans="1:12" s="9" customFormat="1" ht="12.75">
      <c r="A589" s="39">
        <f t="shared" si="51"/>
        <v>5</v>
      </c>
      <c r="B589" s="46" t="s">
        <v>922</v>
      </c>
      <c r="C589" s="55" t="s">
        <v>1302</v>
      </c>
      <c r="D589" s="125" t="s">
        <v>323</v>
      </c>
      <c r="E589" s="201">
        <v>0.01</v>
      </c>
      <c r="F589" s="49" t="s">
        <v>96</v>
      </c>
      <c r="G589" s="56">
        <v>0.118</v>
      </c>
      <c r="H589" s="246">
        <f t="shared" si="48"/>
        <v>0.139</v>
      </c>
      <c r="I589" s="247">
        <f t="shared" si="50"/>
        <v>0</v>
      </c>
      <c r="J589" s="247">
        <f t="shared" si="52"/>
        <v>0</v>
      </c>
      <c r="K589" s="116"/>
      <c r="L589" s="10"/>
    </row>
    <row r="590" spans="1:12" s="9" customFormat="1" ht="12.75">
      <c r="A590" s="39">
        <f t="shared" si="51"/>
        <v>6</v>
      </c>
      <c r="B590" s="51" t="s">
        <v>924</v>
      </c>
      <c r="C590" s="37">
        <v>19787</v>
      </c>
      <c r="D590" s="129" t="s">
        <v>324</v>
      </c>
      <c r="E590" s="201">
        <v>0.029</v>
      </c>
      <c r="F590" s="53" t="s">
        <v>96</v>
      </c>
      <c r="G590" s="56">
        <v>0.223</v>
      </c>
      <c r="H590" s="246">
        <f t="shared" si="48"/>
        <v>0.263</v>
      </c>
      <c r="I590" s="247">
        <f t="shared" si="50"/>
        <v>0</v>
      </c>
      <c r="J590" s="247">
        <f t="shared" si="52"/>
        <v>0</v>
      </c>
      <c r="K590" s="116"/>
      <c r="L590" s="10"/>
    </row>
    <row r="591" spans="1:12" s="9" customFormat="1" ht="12.75">
      <c r="A591" s="39">
        <f t="shared" si="51"/>
        <v>7</v>
      </c>
      <c r="B591" s="51" t="s">
        <v>929</v>
      </c>
      <c r="C591" s="37" t="s">
        <v>529</v>
      </c>
      <c r="D591" s="127" t="s">
        <v>326</v>
      </c>
      <c r="E591" s="201">
        <v>0.37</v>
      </c>
      <c r="F591" s="53" t="s">
        <v>96</v>
      </c>
      <c r="G591" s="56">
        <v>37.269</v>
      </c>
      <c r="H591" s="246">
        <f t="shared" si="48"/>
        <v>43.977</v>
      </c>
      <c r="I591" s="247">
        <f t="shared" si="50"/>
        <v>0</v>
      </c>
      <c r="J591" s="247">
        <f t="shared" si="52"/>
        <v>0</v>
      </c>
      <c r="K591" s="116"/>
      <c r="L591" s="10"/>
    </row>
    <row r="592" spans="1:13" s="10" customFormat="1" ht="22.5">
      <c r="A592" s="39">
        <f t="shared" si="51"/>
        <v>8</v>
      </c>
      <c r="B592" s="51" t="s">
        <v>930</v>
      </c>
      <c r="C592" s="35" t="s">
        <v>1301</v>
      </c>
      <c r="D592" s="129" t="s">
        <v>498</v>
      </c>
      <c r="E592" s="201">
        <v>0.67</v>
      </c>
      <c r="F592" s="65" t="s">
        <v>96</v>
      </c>
      <c r="G592" s="56">
        <v>18.828</v>
      </c>
      <c r="H592" s="246">
        <f t="shared" si="48"/>
        <v>22.217</v>
      </c>
      <c r="I592" s="247">
        <f t="shared" si="50"/>
        <v>0</v>
      </c>
      <c r="J592" s="247">
        <f t="shared" si="52"/>
        <v>0</v>
      </c>
      <c r="K592" s="116"/>
      <c r="M592" s="7"/>
    </row>
    <row r="593" spans="1:13" s="2" customFormat="1" ht="12.75">
      <c r="A593" s="39">
        <f t="shared" si="51"/>
        <v>9</v>
      </c>
      <c r="B593" s="51" t="s">
        <v>1027</v>
      </c>
      <c r="C593" s="37">
        <v>27752</v>
      </c>
      <c r="D593" s="129" t="s">
        <v>327</v>
      </c>
      <c r="E593" s="201">
        <v>0.024</v>
      </c>
      <c r="F593" s="53" t="s">
        <v>96</v>
      </c>
      <c r="G593" s="56">
        <v>0.724</v>
      </c>
      <c r="H593" s="246">
        <f t="shared" si="48"/>
        <v>0.854</v>
      </c>
      <c r="I593" s="247">
        <f t="shared" si="50"/>
        <v>0</v>
      </c>
      <c r="J593" s="247">
        <f t="shared" si="52"/>
        <v>0</v>
      </c>
      <c r="K593" s="116"/>
      <c r="L593" s="10"/>
      <c r="M593" s="8"/>
    </row>
    <row r="594" spans="1:13" s="10" customFormat="1" ht="12.75">
      <c r="A594" s="39">
        <f t="shared" si="51"/>
        <v>10</v>
      </c>
      <c r="B594" s="46" t="s">
        <v>49</v>
      </c>
      <c r="C594" s="55" t="s">
        <v>530</v>
      </c>
      <c r="D594" s="125" t="s">
        <v>328</v>
      </c>
      <c r="E594" s="201">
        <v>0.65</v>
      </c>
      <c r="F594" s="49" t="s">
        <v>96</v>
      </c>
      <c r="G594" s="56">
        <v>17.223</v>
      </c>
      <c r="H594" s="246">
        <f t="shared" si="48"/>
        <v>20.323</v>
      </c>
      <c r="I594" s="247">
        <f t="shared" si="50"/>
        <v>0</v>
      </c>
      <c r="J594" s="247">
        <f t="shared" si="52"/>
        <v>0</v>
      </c>
      <c r="K594" s="116"/>
      <c r="M594" s="9"/>
    </row>
    <row r="595" spans="1:13" s="10" customFormat="1" ht="12.75">
      <c r="A595" s="39">
        <f t="shared" si="51"/>
        <v>11</v>
      </c>
      <c r="B595" s="46">
        <v>10926</v>
      </c>
      <c r="C595" s="55" t="s">
        <v>163</v>
      </c>
      <c r="D595" s="126" t="s">
        <v>331</v>
      </c>
      <c r="E595" s="201">
        <v>0.3</v>
      </c>
      <c r="F595" s="49" t="s">
        <v>96</v>
      </c>
      <c r="G595" s="56">
        <v>7.45</v>
      </c>
      <c r="H595" s="246">
        <f t="shared" si="48"/>
        <v>8.791</v>
      </c>
      <c r="I595" s="247">
        <f t="shared" si="50"/>
        <v>0</v>
      </c>
      <c r="J595" s="247">
        <f t="shared" si="52"/>
        <v>0</v>
      </c>
      <c r="K595" s="116"/>
      <c r="M595" s="9"/>
    </row>
    <row r="596" spans="1:13" s="7" customFormat="1" ht="22.5">
      <c r="A596" s="39">
        <f t="shared" si="51"/>
        <v>12</v>
      </c>
      <c r="B596" s="46" t="s">
        <v>931</v>
      </c>
      <c r="C596" s="55" t="s">
        <v>756</v>
      </c>
      <c r="D596" s="126" t="s">
        <v>332</v>
      </c>
      <c r="E596" s="201">
        <v>0.0055</v>
      </c>
      <c r="F596" s="49" t="s">
        <v>96</v>
      </c>
      <c r="G596" s="56">
        <v>0.1</v>
      </c>
      <c r="H596" s="246">
        <f t="shared" si="48"/>
        <v>0.118</v>
      </c>
      <c r="I596" s="247">
        <f t="shared" si="50"/>
        <v>0</v>
      </c>
      <c r="J596" s="247">
        <f t="shared" si="52"/>
        <v>0</v>
      </c>
      <c r="K596" s="116"/>
      <c r="L596" s="10"/>
      <c r="M596" s="9"/>
    </row>
    <row r="597" spans="1:12" s="9" customFormat="1" ht="12.75">
      <c r="A597" s="39">
        <f t="shared" si="51"/>
        <v>13</v>
      </c>
      <c r="B597" s="46" t="s">
        <v>932</v>
      </c>
      <c r="C597" s="55" t="s">
        <v>164</v>
      </c>
      <c r="D597" s="126" t="s">
        <v>333</v>
      </c>
      <c r="E597" s="201">
        <v>0.0034</v>
      </c>
      <c r="F597" s="49" t="s">
        <v>96</v>
      </c>
      <c r="G597" s="56">
        <v>0.428</v>
      </c>
      <c r="H597" s="246">
        <f t="shared" si="48"/>
        <v>0.505</v>
      </c>
      <c r="I597" s="247">
        <f t="shared" si="50"/>
        <v>0</v>
      </c>
      <c r="J597" s="247">
        <f t="shared" si="52"/>
        <v>0</v>
      </c>
      <c r="K597" s="116"/>
      <c r="L597" s="10"/>
    </row>
    <row r="598" spans="1:13" s="7" customFormat="1" ht="12.75">
      <c r="A598" s="39">
        <f t="shared" si="51"/>
        <v>14</v>
      </c>
      <c r="B598" s="46" t="s">
        <v>933</v>
      </c>
      <c r="C598" s="55" t="s">
        <v>235</v>
      </c>
      <c r="D598" s="127" t="s">
        <v>334</v>
      </c>
      <c r="E598" s="201">
        <v>0.0034</v>
      </c>
      <c r="F598" s="49" t="s">
        <v>96</v>
      </c>
      <c r="G598" s="56">
        <v>0.228</v>
      </c>
      <c r="H598" s="246">
        <f t="shared" si="48"/>
        <v>0.269</v>
      </c>
      <c r="I598" s="247">
        <f t="shared" si="50"/>
        <v>0</v>
      </c>
      <c r="J598" s="247">
        <f t="shared" si="52"/>
        <v>0</v>
      </c>
      <c r="K598" s="116"/>
      <c r="L598" s="10"/>
      <c r="M598" s="9"/>
    </row>
    <row r="599" spans="1:12" s="9" customFormat="1" ht="22.5">
      <c r="A599" s="39">
        <f t="shared" si="51"/>
        <v>15</v>
      </c>
      <c r="B599" s="46" t="s">
        <v>118</v>
      </c>
      <c r="C599" s="55" t="s">
        <v>754</v>
      </c>
      <c r="D599" s="126" t="s">
        <v>139</v>
      </c>
      <c r="E599" s="201">
        <v>0.08</v>
      </c>
      <c r="F599" s="49" t="s">
        <v>96</v>
      </c>
      <c r="G599" s="56">
        <v>0.9</v>
      </c>
      <c r="H599" s="246">
        <f t="shared" si="48"/>
        <v>1.062</v>
      </c>
      <c r="I599" s="247">
        <f t="shared" si="50"/>
        <v>0</v>
      </c>
      <c r="J599" s="247">
        <f t="shared" si="52"/>
        <v>0</v>
      </c>
      <c r="K599" s="116"/>
      <c r="L599" s="10"/>
    </row>
    <row r="600" spans="1:12" s="9" customFormat="1" ht="12.75">
      <c r="A600" s="39">
        <f t="shared" si="51"/>
        <v>16</v>
      </c>
      <c r="B600" s="43" t="s">
        <v>237</v>
      </c>
      <c r="C600" s="260"/>
      <c r="D600" s="123" t="s">
        <v>335</v>
      </c>
      <c r="E600" s="199">
        <v>0.081</v>
      </c>
      <c r="F600" s="42" t="s">
        <v>96</v>
      </c>
      <c r="G600" s="96">
        <v>0.93</v>
      </c>
      <c r="H600" s="246">
        <f t="shared" si="48"/>
        <v>1.097</v>
      </c>
      <c r="I600" s="247">
        <f t="shared" si="50"/>
        <v>0</v>
      </c>
      <c r="J600" s="247">
        <f t="shared" si="52"/>
        <v>0</v>
      </c>
      <c r="K600" s="116"/>
      <c r="L600" s="10"/>
    </row>
    <row r="601" spans="1:12" s="9" customFormat="1" ht="33.75">
      <c r="A601" s="39">
        <f t="shared" si="51"/>
        <v>17</v>
      </c>
      <c r="B601" s="46" t="s">
        <v>936</v>
      </c>
      <c r="C601" s="55" t="s">
        <v>761</v>
      </c>
      <c r="D601" s="127" t="s">
        <v>343</v>
      </c>
      <c r="E601" s="201">
        <v>18</v>
      </c>
      <c r="F601" s="49" t="s">
        <v>96</v>
      </c>
      <c r="G601" s="56">
        <v>776.97</v>
      </c>
      <c r="H601" s="246">
        <f t="shared" si="48"/>
        <v>916.825</v>
      </c>
      <c r="I601" s="247">
        <f t="shared" si="50"/>
        <v>0</v>
      </c>
      <c r="J601" s="247">
        <f t="shared" si="52"/>
        <v>0</v>
      </c>
      <c r="K601" s="116"/>
      <c r="L601" s="10"/>
    </row>
    <row r="602" spans="1:12" s="7" customFormat="1" ht="12.75">
      <c r="A602" s="39">
        <f t="shared" si="51"/>
        <v>18</v>
      </c>
      <c r="B602" s="46" t="s">
        <v>938</v>
      </c>
      <c r="C602" s="55" t="s">
        <v>760</v>
      </c>
      <c r="D602" s="126" t="s">
        <v>71</v>
      </c>
      <c r="E602" s="201">
        <v>0.02</v>
      </c>
      <c r="F602" s="49" t="s">
        <v>96</v>
      </c>
      <c r="G602" s="56">
        <v>2.315</v>
      </c>
      <c r="H602" s="246">
        <f t="shared" si="48"/>
        <v>2.732</v>
      </c>
      <c r="I602" s="247">
        <f t="shared" si="50"/>
        <v>0</v>
      </c>
      <c r="J602" s="247">
        <f t="shared" si="52"/>
        <v>0</v>
      </c>
      <c r="K602" s="116"/>
      <c r="L602" s="10"/>
    </row>
    <row r="603" spans="1:13" s="8" customFormat="1" ht="12.75">
      <c r="A603" s="39">
        <f t="shared" si="51"/>
        <v>19</v>
      </c>
      <c r="B603" s="46" t="s">
        <v>945</v>
      </c>
      <c r="C603" s="55" t="s">
        <v>162</v>
      </c>
      <c r="D603" s="126" t="s">
        <v>346</v>
      </c>
      <c r="E603" s="201">
        <v>2.29</v>
      </c>
      <c r="F603" s="49" t="s">
        <v>96</v>
      </c>
      <c r="G603" s="56">
        <v>17.172</v>
      </c>
      <c r="H603" s="246">
        <f t="shared" si="48"/>
        <v>20.263</v>
      </c>
      <c r="I603" s="247">
        <f t="shared" si="50"/>
        <v>0</v>
      </c>
      <c r="J603" s="247">
        <f t="shared" si="52"/>
        <v>0</v>
      </c>
      <c r="K603" s="116"/>
      <c r="L603" s="10"/>
      <c r="M603" s="7"/>
    </row>
    <row r="604" spans="1:13" s="9" customFormat="1" ht="12.75">
      <c r="A604" s="39">
        <f t="shared" si="51"/>
        <v>20</v>
      </c>
      <c r="B604" s="51" t="s">
        <v>946</v>
      </c>
      <c r="C604" s="52" t="s">
        <v>1303</v>
      </c>
      <c r="D604" s="128" t="s">
        <v>499</v>
      </c>
      <c r="E604" s="201">
        <v>0.58</v>
      </c>
      <c r="F604" s="49" t="s">
        <v>96</v>
      </c>
      <c r="G604" s="56">
        <v>15.98</v>
      </c>
      <c r="H604" s="246">
        <f t="shared" si="48"/>
        <v>18.856</v>
      </c>
      <c r="I604" s="247">
        <f t="shared" si="50"/>
        <v>0</v>
      </c>
      <c r="J604" s="247">
        <f t="shared" si="52"/>
        <v>0</v>
      </c>
      <c r="K604" s="116"/>
      <c r="L604" s="10"/>
      <c r="M604" s="26"/>
    </row>
    <row r="605" spans="1:13" s="9" customFormat="1" ht="22.5">
      <c r="A605" s="39">
        <f t="shared" si="51"/>
        <v>21</v>
      </c>
      <c r="B605" s="51" t="s">
        <v>947</v>
      </c>
      <c r="C605" s="52"/>
      <c r="D605" s="128" t="s">
        <v>500</v>
      </c>
      <c r="E605" s="201">
        <v>0.48</v>
      </c>
      <c r="F605" s="49" t="s">
        <v>96</v>
      </c>
      <c r="G605" s="56">
        <v>9.006</v>
      </c>
      <c r="H605" s="246">
        <f t="shared" si="48"/>
        <v>10.627</v>
      </c>
      <c r="I605" s="247">
        <f t="shared" si="50"/>
        <v>0</v>
      </c>
      <c r="J605" s="247">
        <f t="shared" si="52"/>
        <v>0</v>
      </c>
      <c r="K605" s="116"/>
      <c r="L605" s="10"/>
      <c r="M605" s="7"/>
    </row>
    <row r="606" spans="1:13" s="9" customFormat="1" ht="22.5">
      <c r="A606" s="39">
        <f t="shared" si="51"/>
        <v>22</v>
      </c>
      <c r="B606" s="46" t="s">
        <v>950</v>
      </c>
      <c r="C606" s="55" t="s">
        <v>755</v>
      </c>
      <c r="D606" s="129" t="s">
        <v>348</v>
      </c>
      <c r="E606" s="201">
        <v>0.0034</v>
      </c>
      <c r="F606" s="49" t="s">
        <v>96</v>
      </c>
      <c r="G606" s="56">
        <v>0.035</v>
      </c>
      <c r="H606" s="246">
        <f t="shared" si="48"/>
        <v>0.041</v>
      </c>
      <c r="I606" s="247">
        <f t="shared" si="50"/>
        <v>0</v>
      </c>
      <c r="J606" s="247">
        <f t="shared" si="52"/>
        <v>0</v>
      </c>
      <c r="K606" s="116"/>
      <c r="L606" s="10"/>
      <c r="M606" s="7"/>
    </row>
    <row r="607" spans="1:13" s="9" customFormat="1" ht="22.5">
      <c r="A607" s="39">
        <f t="shared" si="51"/>
        <v>23</v>
      </c>
      <c r="B607" s="51" t="s">
        <v>5</v>
      </c>
      <c r="C607" s="52" t="s">
        <v>759</v>
      </c>
      <c r="D607" s="128" t="s">
        <v>349</v>
      </c>
      <c r="E607" s="201">
        <v>0.106</v>
      </c>
      <c r="F607" s="49" t="s">
        <v>96</v>
      </c>
      <c r="G607" s="56">
        <v>2.431</v>
      </c>
      <c r="H607" s="246">
        <f t="shared" si="48"/>
        <v>2.869</v>
      </c>
      <c r="I607" s="247">
        <f t="shared" si="50"/>
        <v>0</v>
      </c>
      <c r="J607" s="247">
        <f t="shared" si="52"/>
        <v>0</v>
      </c>
      <c r="K607" s="116"/>
      <c r="L607" s="10"/>
      <c r="M607" s="7"/>
    </row>
    <row r="608" spans="1:13" s="9" customFormat="1" ht="12.75">
      <c r="A608" s="39">
        <f t="shared" si="51"/>
        <v>24</v>
      </c>
      <c r="B608" s="46" t="s">
        <v>121</v>
      </c>
      <c r="C608" s="55" t="s">
        <v>159</v>
      </c>
      <c r="D608" s="126" t="s">
        <v>849</v>
      </c>
      <c r="E608" s="201">
        <v>0.065</v>
      </c>
      <c r="F608" s="49" t="s">
        <v>96</v>
      </c>
      <c r="G608" s="56">
        <v>1.1</v>
      </c>
      <c r="H608" s="246">
        <f t="shared" si="48"/>
        <v>1.298</v>
      </c>
      <c r="I608" s="247">
        <f t="shared" si="50"/>
        <v>0</v>
      </c>
      <c r="J608" s="247">
        <f t="shared" si="52"/>
        <v>0</v>
      </c>
      <c r="K608" s="116"/>
      <c r="L608" s="10"/>
      <c r="M608" s="7"/>
    </row>
    <row r="609" spans="1:13" s="9" customFormat="1" ht="12.75">
      <c r="A609" s="39">
        <f t="shared" si="51"/>
        <v>25</v>
      </c>
      <c r="B609" s="46" t="s">
        <v>1029</v>
      </c>
      <c r="C609" s="94"/>
      <c r="D609" s="126" t="s">
        <v>575</v>
      </c>
      <c r="E609" s="201"/>
      <c r="F609" s="49" t="s">
        <v>96</v>
      </c>
      <c r="G609" s="56">
        <v>866</v>
      </c>
      <c r="H609" s="246">
        <f t="shared" si="48"/>
        <v>1021.88</v>
      </c>
      <c r="I609" s="247">
        <f t="shared" si="50"/>
        <v>0</v>
      </c>
      <c r="J609" s="247">
        <f t="shared" si="52"/>
        <v>0</v>
      </c>
      <c r="K609" s="116"/>
      <c r="L609" s="10"/>
      <c r="M609" s="7"/>
    </row>
    <row r="610" spans="1:13" s="9" customFormat="1" ht="22.5">
      <c r="A610" s="39">
        <f t="shared" si="51"/>
        <v>26</v>
      </c>
      <c r="B610" s="46" t="s">
        <v>959</v>
      </c>
      <c r="C610" s="55" t="s">
        <v>1305</v>
      </c>
      <c r="D610" s="129" t="s">
        <v>358</v>
      </c>
      <c r="E610" s="201">
        <v>0.107</v>
      </c>
      <c r="F610" s="49" t="s">
        <v>96</v>
      </c>
      <c r="G610" s="56">
        <v>9</v>
      </c>
      <c r="H610" s="246">
        <f t="shared" si="48"/>
        <v>10.62</v>
      </c>
      <c r="I610" s="247">
        <f t="shared" si="50"/>
        <v>0</v>
      </c>
      <c r="J610" s="247">
        <f t="shared" si="52"/>
        <v>0</v>
      </c>
      <c r="K610" s="116"/>
      <c r="L610" s="10"/>
      <c r="M610" s="7"/>
    </row>
    <row r="611" spans="1:13" s="9" customFormat="1" ht="22.5">
      <c r="A611" s="39">
        <f t="shared" si="51"/>
        <v>27</v>
      </c>
      <c r="B611" s="51">
        <v>16004</v>
      </c>
      <c r="C611" s="52" t="s">
        <v>1304</v>
      </c>
      <c r="D611" s="129" t="s">
        <v>360</v>
      </c>
      <c r="E611" s="201">
        <v>0.117</v>
      </c>
      <c r="F611" s="49" t="s">
        <v>96</v>
      </c>
      <c r="G611" s="56">
        <v>18.55</v>
      </c>
      <c r="H611" s="246">
        <f t="shared" si="48"/>
        <v>21.889</v>
      </c>
      <c r="I611" s="247">
        <f t="shared" si="50"/>
        <v>0</v>
      </c>
      <c r="J611" s="247">
        <f t="shared" si="52"/>
        <v>0</v>
      </c>
      <c r="K611" s="116"/>
      <c r="L611" s="10"/>
      <c r="M611" s="13"/>
    </row>
    <row r="612" spans="1:12" s="7" customFormat="1" ht="22.5">
      <c r="A612" s="39">
        <f t="shared" si="51"/>
        <v>28</v>
      </c>
      <c r="B612" s="51" t="s">
        <v>827</v>
      </c>
      <c r="C612" s="52" t="s">
        <v>758</v>
      </c>
      <c r="D612" s="128" t="s">
        <v>853</v>
      </c>
      <c r="E612" s="201">
        <v>0.075</v>
      </c>
      <c r="F612" s="49" t="s">
        <v>96</v>
      </c>
      <c r="G612" s="56">
        <v>2.5</v>
      </c>
      <c r="H612" s="246">
        <f t="shared" si="48"/>
        <v>2.95</v>
      </c>
      <c r="I612" s="247">
        <f t="shared" si="50"/>
        <v>0</v>
      </c>
      <c r="J612" s="247">
        <f t="shared" si="52"/>
        <v>0</v>
      </c>
      <c r="K612" s="116"/>
      <c r="L612" s="10"/>
    </row>
    <row r="613" spans="1:12" s="7" customFormat="1" ht="12.75">
      <c r="A613" s="39">
        <f t="shared" si="51"/>
        <v>29</v>
      </c>
      <c r="B613" s="46" t="s">
        <v>967</v>
      </c>
      <c r="C613" s="55"/>
      <c r="D613" s="129" t="s">
        <v>361</v>
      </c>
      <c r="E613" s="201">
        <v>0.11</v>
      </c>
      <c r="F613" s="49" t="s">
        <v>96</v>
      </c>
      <c r="G613" s="56">
        <v>9</v>
      </c>
      <c r="H613" s="246">
        <f t="shared" si="48"/>
        <v>10.62</v>
      </c>
      <c r="I613" s="247">
        <f t="shared" si="50"/>
        <v>0</v>
      </c>
      <c r="J613" s="247">
        <f t="shared" si="52"/>
        <v>0</v>
      </c>
      <c r="K613" s="116"/>
      <c r="L613" s="10"/>
    </row>
    <row r="614" spans="1:13" s="26" customFormat="1" ht="22.5">
      <c r="A614" s="39">
        <f t="shared" si="51"/>
        <v>30</v>
      </c>
      <c r="B614" s="46" t="s">
        <v>60</v>
      </c>
      <c r="C614" s="55" t="s">
        <v>1282</v>
      </c>
      <c r="D614" s="129" t="s">
        <v>362</v>
      </c>
      <c r="E614" s="201">
        <v>0.592</v>
      </c>
      <c r="F614" s="49" t="s">
        <v>96</v>
      </c>
      <c r="G614" s="56">
        <v>8.92</v>
      </c>
      <c r="H614" s="246">
        <f t="shared" si="48"/>
        <v>10.526</v>
      </c>
      <c r="I614" s="247">
        <f t="shared" si="50"/>
        <v>0</v>
      </c>
      <c r="J614" s="247">
        <f t="shared" si="52"/>
        <v>0</v>
      </c>
      <c r="K614" s="116"/>
      <c r="L614" s="10"/>
      <c r="M614" s="7"/>
    </row>
    <row r="615" spans="1:13" s="7" customFormat="1" ht="15">
      <c r="A615" s="39">
        <f t="shared" si="51"/>
        <v>31</v>
      </c>
      <c r="B615" s="46" t="s">
        <v>61</v>
      </c>
      <c r="C615" s="55" t="s">
        <v>531</v>
      </c>
      <c r="D615" s="126" t="s">
        <v>364</v>
      </c>
      <c r="E615" s="201">
        <v>0.989</v>
      </c>
      <c r="F615" s="49" t="s">
        <v>96</v>
      </c>
      <c r="G615" s="56">
        <v>21.961</v>
      </c>
      <c r="H615" s="246">
        <f t="shared" si="48"/>
        <v>25.914</v>
      </c>
      <c r="I615" s="247">
        <f t="shared" si="50"/>
        <v>0</v>
      </c>
      <c r="J615" s="247">
        <f t="shared" si="52"/>
        <v>0</v>
      </c>
      <c r="K615" s="116"/>
      <c r="L615" s="10"/>
      <c r="M615" s="13"/>
    </row>
    <row r="616" spans="1:13" s="7" customFormat="1" ht="33.75">
      <c r="A616" s="39">
        <f t="shared" si="51"/>
        <v>32</v>
      </c>
      <c r="B616" s="46" t="s">
        <v>1082</v>
      </c>
      <c r="C616" s="55" t="s">
        <v>1108</v>
      </c>
      <c r="D616" s="126" t="s">
        <v>247</v>
      </c>
      <c r="E616" s="201">
        <v>0.083</v>
      </c>
      <c r="F616" s="49" t="s">
        <v>96</v>
      </c>
      <c r="G616" s="56">
        <v>2.677</v>
      </c>
      <c r="H616" s="246">
        <f t="shared" si="48"/>
        <v>3.159</v>
      </c>
      <c r="I616" s="247">
        <f t="shared" si="50"/>
        <v>0</v>
      </c>
      <c r="J616" s="247">
        <f t="shared" si="52"/>
        <v>0</v>
      </c>
      <c r="K616" s="166"/>
      <c r="L616" s="10"/>
      <c r="M616" s="2"/>
    </row>
    <row r="617" spans="1:13" s="7" customFormat="1" ht="15">
      <c r="A617" s="39">
        <f t="shared" si="51"/>
        <v>33</v>
      </c>
      <c r="B617" s="46" t="s">
        <v>1105</v>
      </c>
      <c r="C617" s="55" t="s">
        <v>1109</v>
      </c>
      <c r="D617" s="126" t="s">
        <v>244</v>
      </c>
      <c r="E617" s="201">
        <v>0.056</v>
      </c>
      <c r="F617" s="49" t="s">
        <v>96</v>
      </c>
      <c r="G617" s="56">
        <v>3.55</v>
      </c>
      <c r="H617" s="246">
        <f t="shared" si="48"/>
        <v>4.189</v>
      </c>
      <c r="I617" s="247">
        <f t="shared" si="50"/>
        <v>0</v>
      </c>
      <c r="J617" s="247">
        <f t="shared" si="52"/>
        <v>0</v>
      </c>
      <c r="K617" s="116"/>
      <c r="L617" s="10"/>
      <c r="M617" s="13"/>
    </row>
    <row r="618" spans="1:13" s="7" customFormat="1" ht="15">
      <c r="A618" s="39">
        <f t="shared" si="51"/>
        <v>34</v>
      </c>
      <c r="B618" s="46" t="s">
        <v>1106</v>
      </c>
      <c r="C618" s="55" t="s">
        <v>1110</v>
      </c>
      <c r="D618" s="126" t="s">
        <v>245</v>
      </c>
      <c r="E618" s="201">
        <v>0.056</v>
      </c>
      <c r="F618" s="49" t="s">
        <v>96</v>
      </c>
      <c r="G618" s="56">
        <v>3.55</v>
      </c>
      <c r="H618" s="246">
        <f t="shared" si="48"/>
        <v>4.189</v>
      </c>
      <c r="I618" s="247">
        <f t="shared" si="50"/>
        <v>0</v>
      </c>
      <c r="J618" s="247">
        <f t="shared" si="52"/>
        <v>0</v>
      </c>
      <c r="K618" s="116"/>
      <c r="L618" s="10"/>
      <c r="M618" s="13"/>
    </row>
    <row r="619" spans="1:13" s="7" customFormat="1" ht="12.75">
      <c r="A619" s="39">
        <f t="shared" si="51"/>
        <v>35</v>
      </c>
      <c r="B619" s="46" t="s">
        <v>1107</v>
      </c>
      <c r="C619" s="55" t="s">
        <v>1111</v>
      </c>
      <c r="D619" s="126" t="s">
        <v>246</v>
      </c>
      <c r="E619" s="201">
        <v>0.056</v>
      </c>
      <c r="F619" s="49" t="s">
        <v>96</v>
      </c>
      <c r="G619" s="56">
        <v>3.55</v>
      </c>
      <c r="H619" s="246">
        <f t="shared" si="48"/>
        <v>4.189</v>
      </c>
      <c r="I619" s="247">
        <f t="shared" si="50"/>
        <v>0</v>
      </c>
      <c r="J619" s="247">
        <f t="shared" si="52"/>
        <v>0</v>
      </c>
      <c r="K619" s="116"/>
      <c r="L619" s="10"/>
      <c r="M619" s="2"/>
    </row>
    <row r="620" spans="1:13" s="7" customFormat="1" ht="15">
      <c r="A620" s="39">
        <f t="shared" si="51"/>
        <v>36</v>
      </c>
      <c r="B620" s="46" t="s">
        <v>1035</v>
      </c>
      <c r="C620" s="55" t="s">
        <v>736</v>
      </c>
      <c r="D620" s="126" t="s">
        <v>737</v>
      </c>
      <c r="E620" s="201">
        <v>24</v>
      </c>
      <c r="F620" s="49" t="s">
        <v>96</v>
      </c>
      <c r="G620" s="56">
        <v>290.747</v>
      </c>
      <c r="H620" s="246">
        <f aca="true" t="shared" si="53" ref="H620:H640">G620*1.18</f>
        <v>343.081</v>
      </c>
      <c r="I620" s="247">
        <f t="shared" si="50"/>
        <v>0</v>
      </c>
      <c r="J620" s="247">
        <f t="shared" si="52"/>
        <v>0</v>
      </c>
      <c r="K620" s="116"/>
      <c r="L620" s="10"/>
      <c r="M620" s="13"/>
    </row>
    <row r="621" spans="1:13" s="13" customFormat="1" ht="22.5">
      <c r="A621" s="39">
        <f t="shared" si="51"/>
        <v>37</v>
      </c>
      <c r="B621" s="51" t="s">
        <v>1024</v>
      </c>
      <c r="C621" s="52" t="s">
        <v>757</v>
      </c>
      <c r="D621" s="191" t="s">
        <v>1140</v>
      </c>
      <c r="E621" s="201">
        <v>0.001</v>
      </c>
      <c r="F621" s="53" t="s">
        <v>96</v>
      </c>
      <c r="G621" s="56">
        <v>0.237</v>
      </c>
      <c r="H621" s="246">
        <f t="shared" si="53"/>
        <v>0.28</v>
      </c>
      <c r="I621" s="247">
        <f t="shared" si="50"/>
        <v>0</v>
      </c>
      <c r="J621" s="247">
        <f t="shared" si="52"/>
        <v>0</v>
      </c>
      <c r="K621" s="116"/>
      <c r="L621" s="10"/>
      <c r="M621" s="2"/>
    </row>
    <row r="622" spans="1:13" s="7" customFormat="1" ht="22.5">
      <c r="A622" s="39">
        <f t="shared" si="51"/>
        <v>38</v>
      </c>
      <c r="B622" s="51" t="s">
        <v>1036</v>
      </c>
      <c r="C622" s="52" t="s">
        <v>714</v>
      </c>
      <c r="D622" s="130" t="s">
        <v>243</v>
      </c>
      <c r="E622" s="201">
        <v>0.023</v>
      </c>
      <c r="F622" s="53" t="s">
        <v>96</v>
      </c>
      <c r="G622" s="56">
        <v>2.4</v>
      </c>
      <c r="H622" s="246">
        <f t="shared" si="53"/>
        <v>2.832</v>
      </c>
      <c r="I622" s="247">
        <f t="shared" si="50"/>
        <v>0</v>
      </c>
      <c r="J622" s="247">
        <f t="shared" si="52"/>
        <v>0</v>
      </c>
      <c r="K622" s="116"/>
      <c r="L622" s="10"/>
      <c r="M622" s="2"/>
    </row>
    <row r="623" spans="1:13" s="7" customFormat="1" ht="33.75">
      <c r="A623" s="39">
        <f t="shared" si="51"/>
        <v>39</v>
      </c>
      <c r="B623" s="51" t="s">
        <v>843</v>
      </c>
      <c r="C623" s="91" t="s">
        <v>884</v>
      </c>
      <c r="D623" s="132" t="s">
        <v>582</v>
      </c>
      <c r="E623" s="205">
        <v>26</v>
      </c>
      <c r="F623" s="62" t="s">
        <v>96</v>
      </c>
      <c r="G623" s="56">
        <v>350.114</v>
      </c>
      <c r="H623" s="246">
        <f t="shared" si="53"/>
        <v>413.135</v>
      </c>
      <c r="I623" s="247">
        <f t="shared" si="50"/>
        <v>0</v>
      </c>
      <c r="J623" s="247">
        <f t="shared" si="52"/>
        <v>0</v>
      </c>
      <c r="K623" s="116"/>
      <c r="L623" s="10"/>
      <c r="M623" s="13"/>
    </row>
    <row r="624" spans="1:13" s="7" customFormat="1" ht="14.25">
      <c r="A624" s="57"/>
      <c r="B624" s="70"/>
      <c r="C624" s="87"/>
      <c r="D624" s="174" t="s">
        <v>17</v>
      </c>
      <c r="E624" s="215"/>
      <c r="F624" s="80"/>
      <c r="G624" s="109"/>
      <c r="H624" s="109"/>
      <c r="I624" s="109"/>
      <c r="J624" s="116"/>
      <c r="K624" s="116"/>
      <c r="L624" s="10"/>
      <c r="M624" s="2"/>
    </row>
    <row r="625" spans="1:13" s="13" customFormat="1" ht="15">
      <c r="A625" s="45">
        <v>1</v>
      </c>
      <c r="B625" s="51" t="s">
        <v>921</v>
      </c>
      <c r="C625" s="75">
        <v>71386951</v>
      </c>
      <c r="D625" s="128" t="s">
        <v>322</v>
      </c>
      <c r="E625" s="201">
        <v>0.01</v>
      </c>
      <c r="F625" s="53" t="s">
        <v>96</v>
      </c>
      <c r="G625" s="56">
        <v>0.097</v>
      </c>
      <c r="H625" s="246">
        <f t="shared" si="53"/>
        <v>0.114</v>
      </c>
      <c r="I625" s="247">
        <f t="shared" si="50"/>
        <v>0</v>
      </c>
      <c r="J625" s="247">
        <f t="shared" si="52"/>
        <v>0</v>
      </c>
      <c r="K625" s="116"/>
      <c r="L625" s="10"/>
      <c r="M625" s="11"/>
    </row>
    <row r="626" spans="1:13" s="2" customFormat="1" ht="12.75">
      <c r="A626" s="39">
        <f aca="true" t="shared" si="54" ref="A626:A641">A625+1</f>
        <v>2</v>
      </c>
      <c r="B626" s="51" t="s">
        <v>237</v>
      </c>
      <c r="C626" s="75" t="s">
        <v>1273</v>
      </c>
      <c r="D626" s="128" t="s">
        <v>335</v>
      </c>
      <c r="E626" s="201">
        <v>0.081</v>
      </c>
      <c r="F626" s="53" t="s">
        <v>96</v>
      </c>
      <c r="G626" s="56">
        <v>0.93</v>
      </c>
      <c r="H626" s="246">
        <f t="shared" si="53"/>
        <v>1.097</v>
      </c>
      <c r="I626" s="247">
        <f t="shared" si="50"/>
        <v>0</v>
      </c>
      <c r="J626" s="247">
        <f t="shared" si="52"/>
        <v>0</v>
      </c>
      <c r="K626" s="116"/>
      <c r="L626" s="10"/>
      <c r="M626" s="8"/>
    </row>
    <row r="627" spans="1:13" s="13" customFormat="1" ht="15">
      <c r="A627" s="39">
        <f t="shared" si="54"/>
        <v>3</v>
      </c>
      <c r="B627" s="51">
        <v>10926</v>
      </c>
      <c r="C627" s="75">
        <v>71386922</v>
      </c>
      <c r="D627" s="128" t="s">
        <v>331</v>
      </c>
      <c r="E627" s="201">
        <v>0.3</v>
      </c>
      <c r="F627" s="53" t="s">
        <v>96</v>
      </c>
      <c r="G627" s="56">
        <v>7.45</v>
      </c>
      <c r="H627" s="246">
        <f t="shared" si="53"/>
        <v>8.791</v>
      </c>
      <c r="I627" s="247">
        <f t="shared" si="50"/>
        <v>0</v>
      </c>
      <c r="J627" s="247">
        <f t="shared" si="52"/>
        <v>0</v>
      </c>
      <c r="K627" s="116"/>
      <c r="L627" s="10"/>
      <c r="M627" s="2"/>
    </row>
    <row r="628" spans="1:13" s="13" customFormat="1" ht="15">
      <c r="A628" s="39">
        <f t="shared" si="54"/>
        <v>4</v>
      </c>
      <c r="B628" s="51" t="s">
        <v>931</v>
      </c>
      <c r="C628" s="75">
        <v>71386952</v>
      </c>
      <c r="D628" s="128" t="s">
        <v>332</v>
      </c>
      <c r="E628" s="201">
        <v>0.0055</v>
      </c>
      <c r="F628" s="53" t="s">
        <v>96</v>
      </c>
      <c r="G628" s="56">
        <v>0.1</v>
      </c>
      <c r="H628" s="246">
        <f t="shared" si="53"/>
        <v>0.118</v>
      </c>
      <c r="I628" s="247">
        <f t="shared" si="50"/>
        <v>0</v>
      </c>
      <c r="J628" s="247">
        <f t="shared" si="52"/>
        <v>0</v>
      </c>
      <c r="K628" s="116"/>
      <c r="L628" s="10"/>
      <c r="M628" s="9"/>
    </row>
    <row r="629" spans="1:13" s="13" customFormat="1" ht="15">
      <c r="A629" s="39">
        <f t="shared" si="54"/>
        <v>5</v>
      </c>
      <c r="B629" s="51" t="s">
        <v>933</v>
      </c>
      <c r="C629" s="75">
        <v>71409158</v>
      </c>
      <c r="D629" s="128" t="s">
        <v>334</v>
      </c>
      <c r="E629" s="201">
        <v>0.0034</v>
      </c>
      <c r="F629" s="53" t="s">
        <v>96</v>
      </c>
      <c r="G629" s="56">
        <v>0.228</v>
      </c>
      <c r="H629" s="246">
        <f t="shared" si="53"/>
        <v>0.269</v>
      </c>
      <c r="I629" s="247">
        <f t="shared" si="50"/>
        <v>0</v>
      </c>
      <c r="J629" s="247">
        <f t="shared" si="52"/>
        <v>0</v>
      </c>
      <c r="K629" s="116"/>
      <c r="L629" s="10"/>
      <c r="M629" s="10"/>
    </row>
    <row r="630" spans="1:13" s="2" customFormat="1" ht="12.75">
      <c r="A630" s="39">
        <f t="shared" si="54"/>
        <v>6</v>
      </c>
      <c r="B630" s="51" t="s">
        <v>938</v>
      </c>
      <c r="C630" s="37">
        <v>700719594</v>
      </c>
      <c r="D630" s="128" t="s">
        <v>71</v>
      </c>
      <c r="E630" s="201">
        <v>0.02</v>
      </c>
      <c r="F630" s="65" t="s">
        <v>96</v>
      </c>
      <c r="G630" s="56">
        <v>2.315</v>
      </c>
      <c r="H630" s="246">
        <f t="shared" si="53"/>
        <v>2.732</v>
      </c>
      <c r="I630" s="247">
        <f t="shared" si="50"/>
        <v>0</v>
      </c>
      <c r="J630" s="247">
        <f t="shared" si="52"/>
        <v>0</v>
      </c>
      <c r="K630" s="116"/>
      <c r="L630" s="10"/>
      <c r="M630" s="10"/>
    </row>
    <row r="631" spans="1:12" s="2" customFormat="1" ht="22.5">
      <c r="A631" s="39">
        <f t="shared" si="54"/>
        <v>7</v>
      </c>
      <c r="B631" s="51" t="s">
        <v>945</v>
      </c>
      <c r="C631" s="52" t="s">
        <v>776</v>
      </c>
      <c r="D631" s="128" t="s">
        <v>346</v>
      </c>
      <c r="E631" s="201">
        <v>2.29</v>
      </c>
      <c r="F631" s="53" t="s">
        <v>96</v>
      </c>
      <c r="G631" s="56">
        <v>17.172</v>
      </c>
      <c r="H631" s="246">
        <f t="shared" si="53"/>
        <v>20.263</v>
      </c>
      <c r="I631" s="247">
        <f t="shared" si="50"/>
        <v>0</v>
      </c>
      <c r="J631" s="247">
        <f t="shared" si="52"/>
        <v>0</v>
      </c>
      <c r="K631" s="116"/>
      <c r="L631" s="10"/>
    </row>
    <row r="632" spans="1:13" s="13" customFormat="1" ht="15">
      <c r="A632" s="39">
        <f t="shared" si="54"/>
        <v>8</v>
      </c>
      <c r="B632" s="51" t="s">
        <v>950</v>
      </c>
      <c r="C632" s="75">
        <v>71386953</v>
      </c>
      <c r="D632" s="128" t="s">
        <v>348</v>
      </c>
      <c r="E632" s="201">
        <v>0.0034</v>
      </c>
      <c r="F632" s="53" t="s">
        <v>96</v>
      </c>
      <c r="G632" s="56">
        <v>0.035</v>
      </c>
      <c r="H632" s="246">
        <f t="shared" si="53"/>
        <v>0.041</v>
      </c>
      <c r="I632" s="247">
        <f t="shared" si="50"/>
        <v>0</v>
      </c>
      <c r="J632" s="247">
        <f t="shared" si="52"/>
        <v>0</v>
      </c>
      <c r="K632" s="116"/>
      <c r="L632" s="10"/>
      <c r="M632" s="2"/>
    </row>
    <row r="633" spans="1:13" s="13" customFormat="1" ht="15">
      <c r="A633" s="39">
        <f t="shared" si="54"/>
        <v>9</v>
      </c>
      <c r="B633" s="51" t="s">
        <v>58</v>
      </c>
      <c r="C633" s="75">
        <v>71386923</v>
      </c>
      <c r="D633" s="128" t="s">
        <v>347</v>
      </c>
      <c r="E633" s="201">
        <v>0.06</v>
      </c>
      <c r="F633" s="53" t="s">
        <v>96</v>
      </c>
      <c r="G633" s="56">
        <v>0.805</v>
      </c>
      <c r="H633" s="246">
        <f t="shared" si="53"/>
        <v>0.95</v>
      </c>
      <c r="I633" s="247">
        <f t="shared" si="50"/>
        <v>0</v>
      </c>
      <c r="J633" s="247">
        <f t="shared" si="52"/>
        <v>0</v>
      </c>
      <c r="K633" s="116"/>
      <c r="L633" s="10"/>
      <c r="M633" s="2"/>
    </row>
    <row r="634" spans="1:12" s="2" customFormat="1" ht="12.75">
      <c r="A634" s="39">
        <f t="shared" si="54"/>
        <v>10</v>
      </c>
      <c r="B634" s="51" t="s">
        <v>955</v>
      </c>
      <c r="C634" s="89">
        <v>71404784</v>
      </c>
      <c r="D634" s="134" t="s">
        <v>775</v>
      </c>
      <c r="E634" s="201">
        <v>0.873</v>
      </c>
      <c r="F634" s="65" t="s">
        <v>96</v>
      </c>
      <c r="G634" s="56">
        <v>38.551</v>
      </c>
      <c r="H634" s="246">
        <f t="shared" si="53"/>
        <v>45.49</v>
      </c>
      <c r="I634" s="247">
        <f t="shared" si="50"/>
        <v>0</v>
      </c>
      <c r="J634" s="247">
        <f t="shared" si="52"/>
        <v>0</v>
      </c>
      <c r="K634" s="116"/>
      <c r="L634" s="10"/>
    </row>
    <row r="635" spans="1:13" s="11" customFormat="1" ht="22.5">
      <c r="A635" s="39">
        <f t="shared" si="54"/>
        <v>11</v>
      </c>
      <c r="B635" s="51" t="s">
        <v>80</v>
      </c>
      <c r="C635" s="37" t="s">
        <v>165</v>
      </c>
      <c r="D635" s="134" t="s">
        <v>473</v>
      </c>
      <c r="E635" s="201">
        <v>0.095</v>
      </c>
      <c r="F635" s="65" t="s">
        <v>96</v>
      </c>
      <c r="G635" s="56">
        <v>1.013</v>
      </c>
      <c r="H635" s="246">
        <f t="shared" si="53"/>
        <v>1.195</v>
      </c>
      <c r="I635" s="247">
        <f t="shared" si="50"/>
        <v>0</v>
      </c>
      <c r="J635" s="247">
        <f t="shared" si="52"/>
        <v>0</v>
      </c>
      <c r="K635" s="116"/>
      <c r="L635" s="10"/>
      <c r="M635" s="10"/>
    </row>
    <row r="636" spans="1:13" s="8" customFormat="1" ht="22.5">
      <c r="A636" s="39">
        <f t="shared" si="54"/>
        <v>12</v>
      </c>
      <c r="B636" s="51" t="s">
        <v>37</v>
      </c>
      <c r="C636" s="37" t="s">
        <v>166</v>
      </c>
      <c r="D636" s="128" t="s">
        <v>90</v>
      </c>
      <c r="E636" s="204">
        <v>0.086</v>
      </c>
      <c r="F636" s="65" t="s">
        <v>96</v>
      </c>
      <c r="G636" s="56">
        <v>0.99</v>
      </c>
      <c r="H636" s="246">
        <f t="shared" si="53"/>
        <v>1.168</v>
      </c>
      <c r="I636" s="247">
        <f t="shared" si="50"/>
        <v>0</v>
      </c>
      <c r="J636" s="247">
        <f t="shared" si="52"/>
        <v>0</v>
      </c>
      <c r="K636" s="116"/>
      <c r="L636" s="10"/>
      <c r="M636" s="2"/>
    </row>
    <row r="637" spans="1:12" s="2" customFormat="1" ht="22.5">
      <c r="A637" s="39">
        <f t="shared" si="54"/>
        <v>13</v>
      </c>
      <c r="B637" s="51" t="s">
        <v>979</v>
      </c>
      <c r="C637" s="37" t="s">
        <v>281</v>
      </c>
      <c r="D637" s="128" t="s">
        <v>501</v>
      </c>
      <c r="E637" s="204">
        <v>0.219</v>
      </c>
      <c r="F637" s="65" t="s">
        <v>96</v>
      </c>
      <c r="G637" s="56">
        <v>6.15</v>
      </c>
      <c r="H637" s="246">
        <f t="shared" si="53"/>
        <v>7.257</v>
      </c>
      <c r="I637" s="247">
        <f t="shared" si="50"/>
        <v>0</v>
      </c>
      <c r="J637" s="247">
        <f t="shared" si="52"/>
        <v>0</v>
      </c>
      <c r="K637" s="116"/>
      <c r="L637" s="10"/>
    </row>
    <row r="638" spans="1:13" s="9" customFormat="1" ht="22.5">
      <c r="A638" s="39">
        <f t="shared" si="54"/>
        <v>14</v>
      </c>
      <c r="B638" s="51" t="s">
        <v>980</v>
      </c>
      <c r="C638" s="37" t="s">
        <v>167</v>
      </c>
      <c r="D638" s="128" t="s">
        <v>428</v>
      </c>
      <c r="E638" s="201">
        <v>0.175</v>
      </c>
      <c r="F638" s="65" t="s">
        <v>96</v>
      </c>
      <c r="G638" s="56">
        <v>3.7</v>
      </c>
      <c r="H638" s="246">
        <f t="shared" si="53"/>
        <v>4.366</v>
      </c>
      <c r="I638" s="247">
        <f t="shared" si="50"/>
        <v>0</v>
      </c>
      <c r="J638" s="247">
        <f t="shared" si="52"/>
        <v>0</v>
      </c>
      <c r="K638" s="116"/>
      <c r="L638" s="10"/>
      <c r="M638" s="2"/>
    </row>
    <row r="639" spans="1:12" s="2" customFormat="1" ht="12.75">
      <c r="A639" s="39">
        <f t="shared" si="54"/>
        <v>15</v>
      </c>
      <c r="B639" s="51" t="s">
        <v>475</v>
      </c>
      <c r="C639" s="37" t="s">
        <v>168</v>
      </c>
      <c r="D639" s="128" t="s">
        <v>476</v>
      </c>
      <c r="E639" s="204">
        <v>0.857</v>
      </c>
      <c r="F639" s="65" t="s">
        <v>96</v>
      </c>
      <c r="G639" s="56">
        <v>9.1</v>
      </c>
      <c r="H639" s="246">
        <f t="shared" si="53"/>
        <v>10.738</v>
      </c>
      <c r="I639" s="247">
        <f t="shared" si="50"/>
        <v>0</v>
      </c>
      <c r="J639" s="247">
        <f t="shared" si="52"/>
        <v>0</v>
      </c>
      <c r="K639" s="116"/>
      <c r="L639" s="10"/>
    </row>
    <row r="640" spans="1:13" s="10" customFormat="1" ht="22.5">
      <c r="A640" s="39">
        <f t="shared" si="54"/>
        <v>16</v>
      </c>
      <c r="B640" s="51" t="s">
        <v>228</v>
      </c>
      <c r="C640" s="37" t="s">
        <v>254</v>
      </c>
      <c r="D640" s="128" t="s">
        <v>454</v>
      </c>
      <c r="E640" s="201">
        <v>0.83</v>
      </c>
      <c r="F640" s="65" t="s">
        <v>96</v>
      </c>
      <c r="G640" s="56">
        <v>10</v>
      </c>
      <c r="H640" s="246">
        <f t="shared" si="53"/>
        <v>11.8</v>
      </c>
      <c r="I640" s="247">
        <f t="shared" si="50"/>
        <v>0</v>
      </c>
      <c r="J640" s="247">
        <f t="shared" si="52"/>
        <v>0</v>
      </c>
      <c r="K640" s="116"/>
      <c r="M640" s="2"/>
    </row>
    <row r="641" spans="1:11" s="10" customFormat="1" ht="12.75">
      <c r="A641" s="39">
        <f t="shared" si="54"/>
        <v>17</v>
      </c>
      <c r="B641" s="51">
        <v>42861</v>
      </c>
      <c r="C641" s="37" t="s">
        <v>169</v>
      </c>
      <c r="D641" s="128" t="s">
        <v>456</v>
      </c>
      <c r="E641" s="201">
        <v>0.752</v>
      </c>
      <c r="F641" s="65" t="s">
        <v>96</v>
      </c>
      <c r="G641" s="56">
        <v>6.75</v>
      </c>
      <c r="H641" s="246">
        <f>G641*1.18</f>
        <v>7.965</v>
      </c>
      <c r="I641" s="247">
        <f>H641*I$9</f>
        <v>0</v>
      </c>
      <c r="J641" s="247">
        <f>I641-I641*J$9</f>
        <v>0</v>
      </c>
      <c r="K641" s="116"/>
    </row>
    <row r="642" spans="1:13" s="2" customFormat="1" ht="14.25">
      <c r="A642" s="57"/>
      <c r="B642" s="70"/>
      <c r="C642" s="87"/>
      <c r="D642" s="248" t="s">
        <v>1037</v>
      </c>
      <c r="E642" s="218"/>
      <c r="F642" s="81"/>
      <c r="G642" s="78"/>
      <c r="H642" s="78"/>
      <c r="I642" s="78"/>
      <c r="J642" s="228"/>
      <c r="K642" s="116"/>
      <c r="L642" s="10"/>
      <c r="M642" s="11"/>
    </row>
    <row r="643" spans="1:13" s="2" customFormat="1" ht="12.75">
      <c r="A643" s="45">
        <v>1</v>
      </c>
      <c r="B643" s="51" t="s">
        <v>1047</v>
      </c>
      <c r="C643" s="54" t="s">
        <v>1125</v>
      </c>
      <c r="D643" s="52" t="s">
        <v>1084</v>
      </c>
      <c r="E643" s="201"/>
      <c r="F643" s="65" t="s">
        <v>96</v>
      </c>
      <c r="G643" s="56">
        <v>80</v>
      </c>
      <c r="H643" s="246">
        <f>G643*1.18</f>
        <v>94.4</v>
      </c>
      <c r="I643" s="247">
        <f>H643*I$9</f>
        <v>0</v>
      </c>
      <c r="J643" s="247">
        <f>I643-I643*J$9</f>
        <v>0</v>
      </c>
      <c r="K643" s="116"/>
      <c r="L643" s="10"/>
      <c r="M643" s="9"/>
    </row>
    <row r="644" spans="1:12" s="2" customFormat="1" ht="12.75">
      <c r="A644" s="39">
        <f aca="true" t="shared" si="55" ref="A644:A707">A643+1</f>
        <v>2</v>
      </c>
      <c r="B644" s="52" t="s">
        <v>105</v>
      </c>
      <c r="C644" s="35" t="s">
        <v>290</v>
      </c>
      <c r="D644" s="138" t="s">
        <v>316</v>
      </c>
      <c r="E644" s="216">
        <v>1.25</v>
      </c>
      <c r="F644" s="65" t="s">
        <v>96</v>
      </c>
      <c r="G644" s="56">
        <v>93.54</v>
      </c>
      <c r="H644" s="246">
        <f aca="true" t="shared" si="56" ref="H644:H711">G644*1.18</f>
        <v>110.377</v>
      </c>
      <c r="I644" s="247">
        <f aca="true" t="shared" si="57" ref="I644:I711">H644*I$9</f>
        <v>0</v>
      </c>
      <c r="J644" s="247">
        <f aca="true" t="shared" si="58" ref="J644:J707">I644-I644*J$9</f>
        <v>0</v>
      </c>
      <c r="K644" s="116"/>
      <c r="L644" s="10"/>
    </row>
    <row r="645" spans="1:13" s="10" customFormat="1" ht="12.75">
      <c r="A645" s="39">
        <f t="shared" si="55"/>
        <v>3</v>
      </c>
      <c r="B645" s="51" t="s">
        <v>921</v>
      </c>
      <c r="C645" s="35" t="s">
        <v>174</v>
      </c>
      <c r="D645" s="125" t="s">
        <v>322</v>
      </c>
      <c r="E645" s="217">
        <v>0.01</v>
      </c>
      <c r="F645" s="65" t="s">
        <v>96</v>
      </c>
      <c r="G645" s="56">
        <v>0.097</v>
      </c>
      <c r="H645" s="246">
        <f t="shared" si="56"/>
        <v>0.114</v>
      </c>
      <c r="I645" s="247">
        <f t="shared" si="57"/>
        <v>0</v>
      </c>
      <c r="J645" s="247">
        <f t="shared" si="58"/>
        <v>0</v>
      </c>
      <c r="K645" s="116"/>
      <c r="M645" s="2"/>
    </row>
    <row r="646" spans="1:12" s="2" customFormat="1" ht="12.75">
      <c r="A646" s="39">
        <f t="shared" si="55"/>
        <v>4</v>
      </c>
      <c r="B646" s="51" t="s">
        <v>922</v>
      </c>
      <c r="C646" s="35"/>
      <c r="D646" s="125" t="s">
        <v>323</v>
      </c>
      <c r="E646" s="216">
        <v>0.01</v>
      </c>
      <c r="F646" s="65" t="s">
        <v>96</v>
      </c>
      <c r="G646" s="56">
        <v>0.118</v>
      </c>
      <c r="H646" s="246">
        <f t="shared" si="56"/>
        <v>0.139</v>
      </c>
      <c r="I646" s="247">
        <f t="shared" si="57"/>
        <v>0</v>
      </c>
      <c r="J646" s="247">
        <f t="shared" si="58"/>
        <v>0</v>
      </c>
      <c r="K646" s="116"/>
      <c r="L646" s="10"/>
    </row>
    <row r="647" spans="1:12" s="2" customFormat="1" ht="12.75">
      <c r="A647" s="39">
        <f t="shared" si="55"/>
        <v>5</v>
      </c>
      <c r="B647" s="51" t="s">
        <v>927</v>
      </c>
      <c r="C647" s="35" t="s">
        <v>1307</v>
      </c>
      <c r="D647" s="118" t="s">
        <v>763</v>
      </c>
      <c r="E647" s="199">
        <v>0.1</v>
      </c>
      <c r="F647" s="41" t="s">
        <v>96</v>
      </c>
      <c r="G647" s="96">
        <v>0.25</v>
      </c>
      <c r="H647" s="246">
        <f t="shared" si="56"/>
        <v>0.295</v>
      </c>
      <c r="I647" s="247">
        <f>H647*I$9</f>
        <v>0</v>
      </c>
      <c r="J647" s="247">
        <f>I647-I647*J$9</f>
        <v>0</v>
      </c>
      <c r="K647" s="116"/>
      <c r="L647" s="10"/>
    </row>
    <row r="648" spans="1:12" s="2" customFormat="1" ht="12.75">
      <c r="A648" s="39">
        <f t="shared" si="55"/>
        <v>6</v>
      </c>
      <c r="B648" s="51" t="s">
        <v>1025</v>
      </c>
      <c r="C648" s="35" t="s">
        <v>1306</v>
      </c>
      <c r="D648" s="184" t="s">
        <v>801</v>
      </c>
      <c r="E648" s="201">
        <v>0.035</v>
      </c>
      <c r="F648" s="53" t="s">
        <v>96</v>
      </c>
      <c r="G648" s="96">
        <v>1.35</v>
      </c>
      <c r="H648" s="246">
        <f>G648*1.18</f>
        <v>1.593</v>
      </c>
      <c r="I648" s="247">
        <f>H648*I$9</f>
        <v>0</v>
      </c>
      <c r="J648" s="247">
        <f>I648-I648*J$9</f>
        <v>0</v>
      </c>
      <c r="K648" s="116"/>
      <c r="L648" s="10"/>
    </row>
    <row r="649" spans="1:12" s="2" customFormat="1" ht="12.75">
      <c r="A649" s="39">
        <f t="shared" si="55"/>
        <v>7</v>
      </c>
      <c r="B649" s="46" t="s">
        <v>929</v>
      </c>
      <c r="C649" s="47" t="s">
        <v>796</v>
      </c>
      <c r="D649" s="127" t="s">
        <v>326</v>
      </c>
      <c r="E649" s="201">
        <v>0.37</v>
      </c>
      <c r="F649" s="48" t="s">
        <v>96</v>
      </c>
      <c r="G649" s="103">
        <v>37.269</v>
      </c>
      <c r="H649" s="246">
        <f t="shared" si="56"/>
        <v>43.977</v>
      </c>
      <c r="I649" s="247">
        <f t="shared" si="57"/>
        <v>0</v>
      </c>
      <c r="J649" s="247">
        <f t="shared" si="58"/>
        <v>0</v>
      </c>
      <c r="K649" s="116"/>
      <c r="L649" s="10"/>
    </row>
    <row r="650" spans="1:12" s="2" customFormat="1" ht="22.5">
      <c r="A650" s="39">
        <f t="shared" si="55"/>
        <v>8</v>
      </c>
      <c r="B650" s="51" t="s">
        <v>49</v>
      </c>
      <c r="C650" s="35" t="s">
        <v>1284</v>
      </c>
      <c r="D650" s="139" t="s">
        <v>328</v>
      </c>
      <c r="E650" s="217">
        <v>0.65</v>
      </c>
      <c r="F650" s="65" t="s">
        <v>96</v>
      </c>
      <c r="G650" s="56">
        <v>17.223</v>
      </c>
      <c r="H650" s="246">
        <f t="shared" si="56"/>
        <v>20.323</v>
      </c>
      <c r="I650" s="247">
        <f t="shared" si="57"/>
        <v>0</v>
      </c>
      <c r="J650" s="247">
        <f t="shared" si="58"/>
        <v>0</v>
      </c>
      <c r="K650" s="116"/>
      <c r="L650" s="10"/>
    </row>
    <row r="651" spans="1:12" s="2" customFormat="1" ht="12.75">
      <c r="A651" s="39">
        <f t="shared" si="55"/>
        <v>9</v>
      </c>
      <c r="B651" s="51">
        <v>10926</v>
      </c>
      <c r="C651" s="35" t="s">
        <v>175</v>
      </c>
      <c r="D651" s="138" t="s">
        <v>331</v>
      </c>
      <c r="E651" s="216">
        <v>0.3</v>
      </c>
      <c r="F651" s="65" t="s">
        <v>96</v>
      </c>
      <c r="G651" s="56">
        <v>7.45</v>
      </c>
      <c r="H651" s="246">
        <f t="shared" si="56"/>
        <v>8.791</v>
      </c>
      <c r="I651" s="247">
        <f t="shared" si="57"/>
        <v>0</v>
      </c>
      <c r="J651" s="247">
        <f t="shared" si="58"/>
        <v>0</v>
      </c>
      <c r="K651" s="116"/>
      <c r="L651" s="10"/>
    </row>
    <row r="652" spans="1:12" s="2" customFormat="1" ht="12.75">
      <c r="A652" s="39">
        <f t="shared" si="55"/>
        <v>10</v>
      </c>
      <c r="B652" s="51" t="s">
        <v>931</v>
      </c>
      <c r="C652" s="35" t="s">
        <v>1279</v>
      </c>
      <c r="D652" s="138" t="s">
        <v>332</v>
      </c>
      <c r="E652" s="216">
        <v>0.0055</v>
      </c>
      <c r="F652" s="65" t="s">
        <v>96</v>
      </c>
      <c r="G652" s="56">
        <v>0.1</v>
      </c>
      <c r="H652" s="246">
        <f t="shared" si="56"/>
        <v>0.118</v>
      </c>
      <c r="I652" s="247">
        <f t="shared" si="57"/>
        <v>0</v>
      </c>
      <c r="J652" s="247">
        <f t="shared" si="58"/>
        <v>0</v>
      </c>
      <c r="K652" s="116"/>
      <c r="L652" s="10"/>
    </row>
    <row r="653" spans="1:12" s="2" customFormat="1" ht="12.75">
      <c r="A653" s="39">
        <f t="shared" si="55"/>
        <v>11</v>
      </c>
      <c r="B653" s="51" t="s">
        <v>932</v>
      </c>
      <c r="C653" s="35" t="s">
        <v>176</v>
      </c>
      <c r="D653" s="126" t="s">
        <v>333</v>
      </c>
      <c r="E653" s="217">
        <v>0.0034</v>
      </c>
      <c r="F653" s="65" t="s">
        <v>96</v>
      </c>
      <c r="G653" s="56">
        <v>0.428</v>
      </c>
      <c r="H653" s="246">
        <f t="shared" si="56"/>
        <v>0.505</v>
      </c>
      <c r="I653" s="247">
        <f t="shared" si="57"/>
        <v>0</v>
      </c>
      <c r="J653" s="247">
        <f t="shared" si="58"/>
        <v>0</v>
      </c>
      <c r="K653" s="116"/>
      <c r="L653" s="10"/>
    </row>
    <row r="654" spans="1:13" s="10" customFormat="1" ht="12.75">
      <c r="A654" s="39">
        <f t="shared" si="55"/>
        <v>12</v>
      </c>
      <c r="B654" s="51" t="s">
        <v>933</v>
      </c>
      <c r="C654" s="35" t="s">
        <v>177</v>
      </c>
      <c r="D654" s="127" t="s">
        <v>334</v>
      </c>
      <c r="E654" s="216">
        <v>0.0034</v>
      </c>
      <c r="F654" s="65" t="s">
        <v>96</v>
      </c>
      <c r="G654" s="56">
        <v>0.228</v>
      </c>
      <c r="H654" s="246">
        <f t="shared" si="56"/>
        <v>0.269</v>
      </c>
      <c r="I654" s="247">
        <f t="shared" si="57"/>
        <v>0</v>
      </c>
      <c r="J654" s="247">
        <f t="shared" si="58"/>
        <v>0</v>
      </c>
      <c r="K654" s="116"/>
      <c r="M654" s="2"/>
    </row>
    <row r="655" spans="1:13" s="11" customFormat="1" ht="22.5">
      <c r="A655" s="39">
        <f t="shared" si="55"/>
        <v>13</v>
      </c>
      <c r="B655" s="51" t="s">
        <v>118</v>
      </c>
      <c r="C655" s="35" t="s">
        <v>1272</v>
      </c>
      <c r="D655" s="138" t="s">
        <v>139</v>
      </c>
      <c r="E655" s="217">
        <v>0.08</v>
      </c>
      <c r="F655" s="65" t="s">
        <v>96</v>
      </c>
      <c r="G655" s="56">
        <v>0.9</v>
      </c>
      <c r="H655" s="246">
        <f t="shared" si="56"/>
        <v>1.062</v>
      </c>
      <c r="I655" s="247">
        <f t="shared" si="57"/>
        <v>0</v>
      </c>
      <c r="J655" s="247">
        <f t="shared" si="58"/>
        <v>0</v>
      </c>
      <c r="K655" s="116"/>
      <c r="L655" s="10"/>
      <c r="M655" s="2"/>
    </row>
    <row r="656" spans="1:12" s="9" customFormat="1" ht="12.75">
      <c r="A656" s="39">
        <f t="shared" si="55"/>
        <v>14</v>
      </c>
      <c r="B656" s="51" t="s">
        <v>119</v>
      </c>
      <c r="C656" s="35" t="s">
        <v>1281</v>
      </c>
      <c r="D656" s="138" t="s">
        <v>336</v>
      </c>
      <c r="E656" s="216">
        <v>0.08</v>
      </c>
      <c r="F656" s="65" t="s">
        <v>96</v>
      </c>
      <c r="G656" s="56">
        <v>0.9</v>
      </c>
      <c r="H656" s="246">
        <f t="shared" si="56"/>
        <v>1.062</v>
      </c>
      <c r="I656" s="247">
        <f t="shared" si="57"/>
        <v>0</v>
      </c>
      <c r="J656" s="247">
        <f t="shared" si="58"/>
        <v>0</v>
      </c>
      <c r="K656" s="116"/>
      <c r="L656" s="10"/>
    </row>
    <row r="657" spans="1:13" s="9" customFormat="1" ht="12.75">
      <c r="A657" s="39">
        <f t="shared" si="55"/>
        <v>15</v>
      </c>
      <c r="B657" s="51" t="s">
        <v>938</v>
      </c>
      <c r="C657" s="35" t="s">
        <v>178</v>
      </c>
      <c r="D657" s="126" t="s">
        <v>71</v>
      </c>
      <c r="E657" s="216">
        <v>0.02</v>
      </c>
      <c r="F657" s="65" t="s">
        <v>96</v>
      </c>
      <c r="G657" s="56">
        <v>2.315</v>
      </c>
      <c r="H657" s="246">
        <f t="shared" si="56"/>
        <v>2.732</v>
      </c>
      <c r="I657" s="247">
        <f t="shared" si="57"/>
        <v>0</v>
      </c>
      <c r="J657" s="247">
        <f t="shared" si="58"/>
        <v>0</v>
      </c>
      <c r="K657" s="116"/>
      <c r="L657" s="10"/>
      <c r="M657" s="2"/>
    </row>
    <row r="658" spans="1:13" s="9" customFormat="1" ht="12.75">
      <c r="A658" s="39">
        <f t="shared" si="55"/>
        <v>16</v>
      </c>
      <c r="B658" s="51" t="s">
        <v>941</v>
      </c>
      <c r="C658" s="35" t="s">
        <v>1308</v>
      </c>
      <c r="D658" s="129" t="s">
        <v>412</v>
      </c>
      <c r="E658" s="204">
        <v>0.03</v>
      </c>
      <c r="F658" s="65" t="s">
        <v>96</v>
      </c>
      <c r="G658" s="56">
        <v>0.202</v>
      </c>
      <c r="H658" s="246">
        <f t="shared" si="56"/>
        <v>0.238</v>
      </c>
      <c r="I658" s="247">
        <f t="shared" si="57"/>
        <v>0</v>
      </c>
      <c r="J658" s="247">
        <f t="shared" si="58"/>
        <v>0</v>
      </c>
      <c r="K658" s="116"/>
      <c r="L658" s="10"/>
      <c r="M658" s="2"/>
    </row>
    <row r="659" spans="1:12" s="2" customFormat="1" ht="12.75">
      <c r="A659" s="39">
        <f t="shared" si="55"/>
        <v>17</v>
      </c>
      <c r="B659" s="51" t="s">
        <v>945</v>
      </c>
      <c r="C659" s="35" t="s">
        <v>179</v>
      </c>
      <c r="D659" s="138" t="s">
        <v>346</v>
      </c>
      <c r="E659" s="216">
        <v>2.29</v>
      </c>
      <c r="F659" s="65" t="s">
        <v>96</v>
      </c>
      <c r="G659" s="56">
        <v>17.172</v>
      </c>
      <c r="H659" s="246">
        <f t="shared" si="56"/>
        <v>20.263</v>
      </c>
      <c r="I659" s="247">
        <f t="shared" si="57"/>
        <v>0</v>
      </c>
      <c r="J659" s="247">
        <f t="shared" si="58"/>
        <v>0</v>
      </c>
      <c r="K659" s="116"/>
      <c r="L659" s="10"/>
    </row>
    <row r="660" spans="1:12" s="2" customFormat="1" ht="12.75">
      <c r="A660" s="39">
        <f t="shared" si="55"/>
        <v>18</v>
      </c>
      <c r="B660" s="51" t="s">
        <v>58</v>
      </c>
      <c r="C660" s="35" t="s">
        <v>180</v>
      </c>
      <c r="D660" s="129" t="s">
        <v>347</v>
      </c>
      <c r="E660" s="216">
        <v>0.06</v>
      </c>
      <c r="F660" s="65" t="s">
        <v>96</v>
      </c>
      <c r="G660" s="56">
        <v>0.805</v>
      </c>
      <c r="H660" s="246">
        <f t="shared" si="56"/>
        <v>0.95</v>
      </c>
      <c r="I660" s="247">
        <f t="shared" si="57"/>
        <v>0</v>
      </c>
      <c r="J660" s="247">
        <f t="shared" si="58"/>
        <v>0</v>
      </c>
      <c r="K660" s="116"/>
      <c r="L660" s="10"/>
    </row>
    <row r="661" spans="1:13" s="2" customFormat="1" ht="12.75">
      <c r="A661" s="39">
        <f t="shared" si="55"/>
        <v>19</v>
      </c>
      <c r="B661" s="51" t="s">
        <v>1039</v>
      </c>
      <c r="C661" s="35" t="s">
        <v>181</v>
      </c>
      <c r="D661" s="147" t="s">
        <v>915</v>
      </c>
      <c r="E661" s="216">
        <v>0.0052</v>
      </c>
      <c r="F661" s="65" t="s">
        <v>96</v>
      </c>
      <c r="G661" s="56">
        <v>0.199</v>
      </c>
      <c r="H661" s="246">
        <f t="shared" si="56"/>
        <v>0.235</v>
      </c>
      <c r="I661" s="247">
        <f t="shared" si="57"/>
        <v>0</v>
      </c>
      <c r="J661" s="247">
        <f t="shared" si="58"/>
        <v>0</v>
      </c>
      <c r="K661" s="116"/>
      <c r="L661" s="10"/>
      <c r="M661" s="12"/>
    </row>
    <row r="662" spans="1:12" s="2" customFormat="1" ht="12.75">
      <c r="A662" s="39">
        <f t="shared" si="55"/>
        <v>20</v>
      </c>
      <c r="B662" s="51" t="s">
        <v>1040</v>
      </c>
      <c r="C662" s="35" t="s">
        <v>182</v>
      </c>
      <c r="D662" s="147" t="s">
        <v>916</v>
      </c>
      <c r="E662" s="216">
        <v>0.006</v>
      </c>
      <c r="F662" s="65" t="s">
        <v>96</v>
      </c>
      <c r="G662" s="56">
        <v>0.6</v>
      </c>
      <c r="H662" s="246">
        <f t="shared" si="56"/>
        <v>0.708</v>
      </c>
      <c r="I662" s="247">
        <f t="shared" si="57"/>
        <v>0</v>
      </c>
      <c r="J662" s="247">
        <f t="shared" si="58"/>
        <v>0</v>
      </c>
      <c r="K662" s="116"/>
      <c r="L662" s="10"/>
    </row>
    <row r="663" spans="1:13" s="2" customFormat="1" ht="12.75">
      <c r="A663" s="39">
        <f t="shared" si="55"/>
        <v>21</v>
      </c>
      <c r="B663" s="51" t="s">
        <v>1041</v>
      </c>
      <c r="C663" s="35" t="s">
        <v>183</v>
      </c>
      <c r="D663" s="138" t="s">
        <v>824</v>
      </c>
      <c r="E663" s="216">
        <v>0.0067</v>
      </c>
      <c r="F663" s="65" t="s">
        <v>96</v>
      </c>
      <c r="G663" s="56">
        <v>0.611</v>
      </c>
      <c r="H663" s="246">
        <f t="shared" si="56"/>
        <v>0.721</v>
      </c>
      <c r="I663" s="247">
        <f t="shared" si="57"/>
        <v>0</v>
      </c>
      <c r="J663" s="247">
        <f t="shared" si="58"/>
        <v>0</v>
      </c>
      <c r="K663" s="116"/>
      <c r="L663" s="10"/>
      <c r="M663" s="12"/>
    </row>
    <row r="664" spans="1:13" s="2" customFormat="1" ht="12.75">
      <c r="A664" s="39">
        <f t="shared" si="55"/>
        <v>22</v>
      </c>
      <c r="B664" s="51" t="s">
        <v>950</v>
      </c>
      <c r="C664" s="35" t="s">
        <v>184</v>
      </c>
      <c r="D664" s="296" t="s">
        <v>348</v>
      </c>
      <c r="E664" s="216">
        <v>0.0034</v>
      </c>
      <c r="F664" s="65" t="s">
        <v>96</v>
      </c>
      <c r="G664" s="56">
        <v>0.035</v>
      </c>
      <c r="H664" s="246">
        <f t="shared" si="56"/>
        <v>0.041</v>
      </c>
      <c r="I664" s="247">
        <f t="shared" si="57"/>
        <v>0</v>
      </c>
      <c r="J664" s="247">
        <f t="shared" si="58"/>
        <v>0</v>
      </c>
      <c r="K664" s="116"/>
      <c r="L664" s="10"/>
      <c r="M664" s="12"/>
    </row>
    <row r="665" spans="1:13" s="2" customFormat="1" ht="12.75">
      <c r="A665" s="39">
        <f t="shared" si="55"/>
        <v>23</v>
      </c>
      <c r="B665" s="51">
        <v>14714</v>
      </c>
      <c r="C665" s="35" t="s">
        <v>764</v>
      </c>
      <c r="D665" s="138" t="s">
        <v>170</v>
      </c>
      <c r="E665" s="216">
        <v>26</v>
      </c>
      <c r="F665" s="65" t="s">
        <v>96</v>
      </c>
      <c r="G665" s="56">
        <v>1030</v>
      </c>
      <c r="H665" s="246">
        <f t="shared" si="56"/>
        <v>1215.4</v>
      </c>
      <c r="I665" s="247">
        <f t="shared" si="57"/>
        <v>0</v>
      </c>
      <c r="J665" s="247">
        <f t="shared" si="58"/>
        <v>0</v>
      </c>
      <c r="K665" s="116"/>
      <c r="L665" s="10"/>
      <c r="M665" s="8"/>
    </row>
    <row r="666" spans="1:13" s="2" customFormat="1" ht="12.75">
      <c r="A666" s="39">
        <f t="shared" si="55"/>
        <v>24</v>
      </c>
      <c r="B666" s="46" t="s">
        <v>956</v>
      </c>
      <c r="C666" s="94" t="s">
        <v>795</v>
      </c>
      <c r="D666" s="140" t="s">
        <v>574</v>
      </c>
      <c r="E666" s="201">
        <v>1.18</v>
      </c>
      <c r="F666" s="49" t="s">
        <v>96</v>
      </c>
      <c r="G666" s="56">
        <v>50.332</v>
      </c>
      <c r="H666" s="246">
        <f t="shared" si="56"/>
        <v>59.392</v>
      </c>
      <c r="I666" s="247">
        <f t="shared" si="57"/>
        <v>0</v>
      </c>
      <c r="J666" s="247">
        <f t="shared" si="58"/>
        <v>0</v>
      </c>
      <c r="K666" s="116"/>
      <c r="L666" s="10"/>
      <c r="M666" s="8"/>
    </row>
    <row r="667" spans="1:13" s="2" customFormat="1" ht="22.5">
      <c r="A667" s="39">
        <f t="shared" si="55"/>
        <v>25</v>
      </c>
      <c r="B667" s="46" t="s">
        <v>1089</v>
      </c>
      <c r="C667" s="54" t="s">
        <v>1125</v>
      </c>
      <c r="D667" s="87" t="s">
        <v>1126</v>
      </c>
      <c r="E667" s="201"/>
      <c r="F667" s="65" t="s">
        <v>96</v>
      </c>
      <c r="G667" s="56">
        <v>65.566</v>
      </c>
      <c r="H667" s="246">
        <f t="shared" si="56"/>
        <v>77.368</v>
      </c>
      <c r="I667" s="247">
        <f t="shared" si="57"/>
        <v>0</v>
      </c>
      <c r="J667" s="247">
        <f t="shared" si="58"/>
        <v>0</v>
      </c>
      <c r="K667" s="116"/>
      <c r="L667" s="10"/>
      <c r="M667" s="8"/>
    </row>
    <row r="668" spans="1:13" s="2" customFormat="1" ht="56.25">
      <c r="A668" s="39">
        <f t="shared" si="55"/>
        <v>26</v>
      </c>
      <c r="B668" s="46" t="s">
        <v>296</v>
      </c>
      <c r="C668" s="54" t="s">
        <v>1271</v>
      </c>
      <c r="D668" s="321" t="s">
        <v>386</v>
      </c>
      <c r="E668" s="201">
        <v>1.269</v>
      </c>
      <c r="F668" s="65" t="s">
        <v>96</v>
      </c>
      <c r="G668" s="255">
        <v>14</v>
      </c>
      <c r="H668" s="246">
        <f>G668*1.18</f>
        <v>16.52</v>
      </c>
      <c r="I668" s="247">
        <f>H668*I$9</f>
        <v>0</v>
      </c>
      <c r="J668" s="247">
        <f>I668-I668*J$9</f>
        <v>0</v>
      </c>
      <c r="K668" s="116"/>
      <c r="L668" s="10"/>
      <c r="M668" s="8"/>
    </row>
    <row r="669" spans="1:13" s="2" customFormat="1" ht="22.5">
      <c r="A669" s="39">
        <f t="shared" si="55"/>
        <v>27</v>
      </c>
      <c r="B669" s="51" t="s">
        <v>60</v>
      </c>
      <c r="C669" s="35" t="s">
        <v>1283</v>
      </c>
      <c r="D669" s="296" t="s">
        <v>362</v>
      </c>
      <c r="E669" s="201">
        <v>0.592</v>
      </c>
      <c r="F669" s="65" t="s">
        <v>96</v>
      </c>
      <c r="G669" s="56">
        <v>8.92</v>
      </c>
      <c r="H669" s="246">
        <f t="shared" si="56"/>
        <v>10.526</v>
      </c>
      <c r="I669" s="247">
        <f t="shared" si="57"/>
        <v>0</v>
      </c>
      <c r="J669" s="247">
        <f t="shared" si="58"/>
        <v>0</v>
      </c>
      <c r="K669" s="116"/>
      <c r="L669" s="10"/>
      <c r="M669" s="8"/>
    </row>
    <row r="670" spans="1:13" s="2" customFormat="1" ht="33.75">
      <c r="A670" s="39">
        <f t="shared" si="55"/>
        <v>28</v>
      </c>
      <c r="B670" s="51" t="s">
        <v>61</v>
      </c>
      <c r="C670" s="35" t="s">
        <v>1285</v>
      </c>
      <c r="D670" s="126" t="s">
        <v>364</v>
      </c>
      <c r="E670" s="201">
        <v>0.989</v>
      </c>
      <c r="F670" s="65" t="s">
        <v>96</v>
      </c>
      <c r="G670" s="56">
        <v>21.961</v>
      </c>
      <c r="H670" s="246">
        <f t="shared" si="56"/>
        <v>25.914</v>
      </c>
      <c r="I670" s="247">
        <f t="shared" si="57"/>
        <v>0</v>
      </c>
      <c r="J670" s="247">
        <f t="shared" si="58"/>
        <v>0</v>
      </c>
      <c r="K670" s="116"/>
      <c r="L670" s="10"/>
      <c r="M670" s="8"/>
    </row>
    <row r="671" spans="1:13" s="2" customFormat="1" ht="12.75">
      <c r="A671" s="39">
        <f t="shared" si="55"/>
        <v>29</v>
      </c>
      <c r="B671" s="51">
        <v>224013</v>
      </c>
      <c r="C671" s="35" t="s">
        <v>562</v>
      </c>
      <c r="D671" s="140" t="s">
        <v>560</v>
      </c>
      <c r="E671" s="216">
        <v>0.0643</v>
      </c>
      <c r="F671" s="65" t="s">
        <v>96</v>
      </c>
      <c r="G671" s="56">
        <v>8.96</v>
      </c>
      <c r="H671" s="246">
        <f t="shared" si="56"/>
        <v>10.573</v>
      </c>
      <c r="I671" s="247">
        <f t="shared" si="57"/>
        <v>0</v>
      </c>
      <c r="J671" s="247">
        <f t="shared" si="58"/>
        <v>0</v>
      </c>
      <c r="K671" s="116"/>
      <c r="L671" s="10"/>
      <c r="M671" s="8"/>
    </row>
    <row r="672" spans="1:13" s="12" customFormat="1" ht="22.5">
      <c r="A672" s="39">
        <f t="shared" si="55"/>
        <v>30</v>
      </c>
      <c r="B672" s="51">
        <v>224047</v>
      </c>
      <c r="C672" s="35" t="s">
        <v>826</v>
      </c>
      <c r="D672" s="140" t="s">
        <v>303</v>
      </c>
      <c r="E672" s="216">
        <v>0.083</v>
      </c>
      <c r="F672" s="65" t="s">
        <v>96</v>
      </c>
      <c r="G672" s="56">
        <v>2.677</v>
      </c>
      <c r="H672" s="246">
        <f t="shared" si="56"/>
        <v>3.159</v>
      </c>
      <c r="I672" s="247">
        <f t="shared" si="57"/>
        <v>0</v>
      </c>
      <c r="J672" s="247">
        <f t="shared" si="58"/>
        <v>0</v>
      </c>
      <c r="K672" s="116"/>
      <c r="L672" s="10"/>
      <c r="M672" s="8"/>
    </row>
    <row r="673" spans="1:13" s="2" customFormat="1" ht="12.75">
      <c r="A673" s="39">
        <f t="shared" si="55"/>
        <v>31</v>
      </c>
      <c r="B673" s="51">
        <v>243325</v>
      </c>
      <c r="C673" s="35" t="s">
        <v>558</v>
      </c>
      <c r="D673" s="140" t="s">
        <v>559</v>
      </c>
      <c r="E673" s="216">
        <v>0.016</v>
      </c>
      <c r="F673" s="65" t="s">
        <v>96</v>
      </c>
      <c r="G673" s="56">
        <v>1.755</v>
      </c>
      <c r="H673" s="246">
        <f t="shared" si="56"/>
        <v>2.071</v>
      </c>
      <c r="I673" s="247">
        <f t="shared" si="57"/>
        <v>0</v>
      </c>
      <c r="J673" s="247">
        <f t="shared" si="58"/>
        <v>0</v>
      </c>
      <c r="K673" s="116"/>
      <c r="L673" s="10"/>
      <c r="M673" s="8"/>
    </row>
    <row r="674" spans="1:12" s="12" customFormat="1" ht="22.5">
      <c r="A674" s="39">
        <f t="shared" si="55"/>
        <v>32</v>
      </c>
      <c r="B674" s="51">
        <v>243736</v>
      </c>
      <c r="C674" s="35" t="s">
        <v>1270</v>
      </c>
      <c r="D674" s="140" t="s">
        <v>556</v>
      </c>
      <c r="E674" s="216">
        <v>0.0273</v>
      </c>
      <c r="F674" s="65" t="s">
        <v>96</v>
      </c>
      <c r="G674" s="56">
        <v>1.82</v>
      </c>
      <c r="H674" s="246">
        <f t="shared" si="56"/>
        <v>2.148</v>
      </c>
      <c r="I674" s="247">
        <f t="shared" si="57"/>
        <v>0</v>
      </c>
      <c r="J674" s="247">
        <f t="shared" si="58"/>
        <v>0</v>
      </c>
      <c r="K674" s="228"/>
      <c r="L674" s="10"/>
    </row>
    <row r="675" spans="1:13" s="12" customFormat="1" ht="12.75">
      <c r="A675" s="39">
        <f t="shared" si="55"/>
        <v>33</v>
      </c>
      <c r="B675" s="51" t="s">
        <v>975</v>
      </c>
      <c r="C675" s="35" t="s">
        <v>185</v>
      </c>
      <c r="D675" s="138" t="s">
        <v>503</v>
      </c>
      <c r="E675" s="216">
        <v>0.0407</v>
      </c>
      <c r="F675" s="65" t="s">
        <v>96</v>
      </c>
      <c r="G675" s="56">
        <v>0.9</v>
      </c>
      <c r="H675" s="246">
        <f t="shared" si="56"/>
        <v>1.062</v>
      </c>
      <c r="I675" s="247">
        <f t="shared" si="57"/>
        <v>0</v>
      </c>
      <c r="J675" s="247">
        <f>I675</f>
        <v>0</v>
      </c>
      <c r="K675" s="230" t="s">
        <v>1103</v>
      </c>
      <c r="L675" s="10"/>
      <c r="M675" s="2"/>
    </row>
    <row r="676" spans="1:13" s="8" customFormat="1" ht="22.5">
      <c r="A676" s="39">
        <f t="shared" si="55"/>
        <v>34</v>
      </c>
      <c r="B676" s="51" t="s">
        <v>40</v>
      </c>
      <c r="C676" s="35" t="s">
        <v>1287</v>
      </c>
      <c r="D676" s="138" t="s">
        <v>504</v>
      </c>
      <c r="E676" s="216">
        <v>0.093</v>
      </c>
      <c r="F676" s="65" t="s">
        <v>96</v>
      </c>
      <c r="G676" s="56">
        <v>0.6</v>
      </c>
      <c r="H676" s="246">
        <f t="shared" si="56"/>
        <v>0.708</v>
      </c>
      <c r="I676" s="247">
        <f t="shared" si="57"/>
        <v>0</v>
      </c>
      <c r="J676" s="247">
        <f>I676</f>
        <v>0</v>
      </c>
      <c r="K676" s="230" t="s">
        <v>1103</v>
      </c>
      <c r="L676" s="10"/>
      <c r="M676" s="11"/>
    </row>
    <row r="677" spans="1:13" s="8" customFormat="1" ht="12.75">
      <c r="A677" s="39">
        <f t="shared" si="55"/>
        <v>35</v>
      </c>
      <c r="B677" s="51" t="s">
        <v>63</v>
      </c>
      <c r="C677" s="35" t="s">
        <v>186</v>
      </c>
      <c r="D677" s="138" t="s">
        <v>171</v>
      </c>
      <c r="E677" s="217">
        <v>0.0884</v>
      </c>
      <c r="F677" s="65" t="s">
        <v>96</v>
      </c>
      <c r="G677" s="56">
        <v>0.6</v>
      </c>
      <c r="H677" s="246">
        <f t="shared" si="56"/>
        <v>0.708</v>
      </c>
      <c r="I677" s="247">
        <f t="shared" si="57"/>
        <v>0</v>
      </c>
      <c r="J677" s="247">
        <f>I677</f>
        <v>0</v>
      </c>
      <c r="K677" s="230" t="s">
        <v>1103</v>
      </c>
      <c r="L677" s="10"/>
      <c r="M677" s="11"/>
    </row>
    <row r="678" spans="1:13" s="8" customFormat="1" ht="22.5">
      <c r="A678" s="39">
        <f t="shared" si="55"/>
        <v>36</v>
      </c>
      <c r="B678" s="51" t="s">
        <v>38</v>
      </c>
      <c r="C678" s="35" t="s">
        <v>187</v>
      </c>
      <c r="D678" s="128" t="s">
        <v>875</v>
      </c>
      <c r="E678" s="216">
        <v>0.123</v>
      </c>
      <c r="F678" s="65" t="s">
        <v>96</v>
      </c>
      <c r="G678" s="56">
        <v>1.098</v>
      </c>
      <c r="H678" s="246">
        <f t="shared" si="56"/>
        <v>1.296</v>
      </c>
      <c r="I678" s="247">
        <f t="shared" si="57"/>
        <v>0</v>
      </c>
      <c r="J678" s="247">
        <f t="shared" si="58"/>
        <v>0</v>
      </c>
      <c r="K678" s="167"/>
      <c r="L678" s="10"/>
      <c r="M678" s="11"/>
    </row>
    <row r="679" spans="1:13" s="8" customFormat="1" ht="22.5">
      <c r="A679" s="39">
        <f t="shared" si="55"/>
        <v>37</v>
      </c>
      <c r="B679" s="51" t="s">
        <v>39</v>
      </c>
      <c r="C679" s="35" t="s">
        <v>188</v>
      </c>
      <c r="D679" s="128" t="s">
        <v>876</v>
      </c>
      <c r="E679" s="216">
        <v>0.123</v>
      </c>
      <c r="F679" s="65" t="s">
        <v>96</v>
      </c>
      <c r="G679" s="56">
        <v>1.098</v>
      </c>
      <c r="H679" s="246">
        <f t="shared" si="56"/>
        <v>1.296</v>
      </c>
      <c r="I679" s="247">
        <f t="shared" si="57"/>
        <v>0</v>
      </c>
      <c r="J679" s="247">
        <f t="shared" si="58"/>
        <v>0</v>
      </c>
      <c r="K679" s="116"/>
      <c r="L679" s="10"/>
      <c r="M679" s="7"/>
    </row>
    <row r="680" spans="1:13" s="8" customFormat="1" ht="22.5">
      <c r="A680" s="39">
        <f t="shared" si="55"/>
        <v>38</v>
      </c>
      <c r="B680" s="51" t="s">
        <v>977</v>
      </c>
      <c r="C680" s="35" t="s">
        <v>189</v>
      </c>
      <c r="D680" s="128" t="s">
        <v>885</v>
      </c>
      <c r="E680" s="204">
        <v>0.17</v>
      </c>
      <c r="F680" s="65" t="s">
        <v>96</v>
      </c>
      <c r="G680" s="56">
        <v>3.41</v>
      </c>
      <c r="H680" s="246">
        <f t="shared" si="56"/>
        <v>4.024</v>
      </c>
      <c r="I680" s="247">
        <f t="shared" si="57"/>
        <v>0</v>
      </c>
      <c r="J680" s="247">
        <f t="shared" si="58"/>
        <v>0</v>
      </c>
      <c r="K680" s="116"/>
      <c r="L680" s="10"/>
      <c r="M680" s="7"/>
    </row>
    <row r="681" spans="1:13" s="8" customFormat="1" ht="22.5">
      <c r="A681" s="39">
        <f t="shared" si="55"/>
        <v>39</v>
      </c>
      <c r="B681" s="51" t="s">
        <v>978</v>
      </c>
      <c r="C681" s="37" t="s">
        <v>291</v>
      </c>
      <c r="D681" s="128" t="s">
        <v>877</v>
      </c>
      <c r="E681" s="201">
        <v>0.1715</v>
      </c>
      <c r="F681" s="65" t="s">
        <v>96</v>
      </c>
      <c r="G681" s="56">
        <v>3.46</v>
      </c>
      <c r="H681" s="246">
        <f t="shared" si="56"/>
        <v>4.083</v>
      </c>
      <c r="I681" s="247">
        <f t="shared" si="57"/>
        <v>0</v>
      </c>
      <c r="J681" s="247">
        <f t="shared" si="58"/>
        <v>0</v>
      </c>
      <c r="K681" s="116"/>
      <c r="L681" s="10"/>
      <c r="M681" s="7"/>
    </row>
    <row r="682" spans="1:13" s="8" customFormat="1" ht="22.5">
      <c r="A682" s="39">
        <f t="shared" si="55"/>
        <v>40</v>
      </c>
      <c r="B682" s="51">
        <v>42222</v>
      </c>
      <c r="C682" s="35" t="s">
        <v>190</v>
      </c>
      <c r="D682" s="128" t="s">
        <v>878</v>
      </c>
      <c r="E682" s="201">
        <v>0.172</v>
      </c>
      <c r="F682" s="65" t="s">
        <v>96</v>
      </c>
      <c r="G682" s="56">
        <v>4.13</v>
      </c>
      <c r="H682" s="246">
        <f t="shared" si="56"/>
        <v>4.873</v>
      </c>
      <c r="I682" s="247">
        <f t="shared" si="57"/>
        <v>0</v>
      </c>
      <c r="J682" s="247">
        <f t="shared" si="58"/>
        <v>0</v>
      </c>
      <c r="K682" s="116"/>
      <c r="L682" s="10"/>
      <c r="M682" s="7"/>
    </row>
    <row r="683" spans="1:13" s="8" customFormat="1" ht="22.5">
      <c r="A683" s="39">
        <f t="shared" si="55"/>
        <v>41</v>
      </c>
      <c r="B683" s="51" t="s">
        <v>979</v>
      </c>
      <c r="C683" s="35" t="s">
        <v>765</v>
      </c>
      <c r="D683" s="128" t="s">
        <v>501</v>
      </c>
      <c r="E683" s="204">
        <v>0.219</v>
      </c>
      <c r="F683" s="65" t="s">
        <v>96</v>
      </c>
      <c r="G683" s="56">
        <v>6.15</v>
      </c>
      <c r="H683" s="246">
        <f t="shared" si="56"/>
        <v>7.257</v>
      </c>
      <c r="I683" s="247">
        <f t="shared" si="57"/>
        <v>0</v>
      </c>
      <c r="J683" s="247">
        <f t="shared" si="58"/>
        <v>0</v>
      </c>
      <c r="K683" s="116"/>
      <c r="L683" s="10"/>
      <c r="M683" s="7"/>
    </row>
    <row r="684" spans="1:13" s="12" customFormat="1" ht="22.5">
      <c r="A684" s="39">
        <f t="shared" si="55"/>
        <v>42</v>
      </c>
      <c r="B684" s="51" t="s">
        <v>980</v>
      </c>
      <c r="C684" s="35" t="s">
        <v>766</v>
      </c>
      <c r="D684" s="128" t="s">
        <v>428</v>
      </c>
      <c r="E684" s="216">
        <v>0.175</v>
      </c>
      <c r="F684" s="65" t="s">
        <v>96</v>
      </c>
      <c r="G684" s="56">
        <v>3.7</v>
      </c>
      <c r="H684" s="246">
        <f t="shared" si="56"/>
        <v>4.366</v>
      </c>
      <c r="I684" s="247">
        <f t="shared" si="57"/>
        <v>0</v>
      </c>
      <c r="J684" s="247">
        <f t="shared" si="58"/>
        <v>0</v>
      </c>
      <c r="K684" s="116"/>
      <c r="L684" s="10"/>
      <c r="M684" s="13"/>
    </row>
    <row r="685" spans="1:12" s="2" customFormat="1" ht="22.5">
      <c r="A685" s="39">
        <f t="shared" si="55"/>
        <v>43</v>
      </c>
      <c r="B685" s="52">
        <v>42246</v>
      </c>
      <c r="C685" s="35" t="s">
        <v>767</v>
      </c>
      <c r="D685" s="128" t="s">
        <v>429</v>
      </c>
      <c r="E685" s="217">
        <v>0.23</v>
      </c>
      <c r="F685" s="65" t="s">
        <v>96</v>
      </c>
      <c r="G685" s="56">
        <v>3.95</v>
      </c>
      <c r="H685" s="246">
        <f t="shared" si="56"/>
        <v>4.661</v>
      </c>
      <c r="I685" s="247">
        <f t="shared" si="57"/>
        <v>0</v>
      </c>
      <c r="J685" s="247">
        <f t="shared" si="58"/>
        <v>0</v>
      </c>
      <c r="K685" s="116"/>
      <c r="L685" s="10"/>
    </row>
    <row r="686" spans="1:13" s="11" customFormat="1" ht="22.5">
      <c r="A686" s="39">
        <f t="shared" si="55"/>
        <v>44</v>
      </c>
      <c r="B686" s="52">
        <v>42249</v>
      </c>
      <c r="C686" s="35" t="s">
        <v>768</v>
      </c>
      <c r="D686" s="128" t="s">
        <v>450</v>
      </c>
      <c r="E686" s="217">
        <v>0.276</v>
      </c>
      <c r="F686" s="65" t="s">
        <v>96</v>
      </c>
      <c r="G686" s="56">
        <v>4.3</v>
      </c>
      <c r="H686" s="246">
        <f t="shared" si="56"/>
        <v>5.074</v>
      </c>
      <c r="I686" s="247">
        <f t="shared" si="57"/>
        <v>0</v>
      </c>
      <c r="J686" s="247">
        <f t="shared" si="58"/>
        <v>0</v>
      </c>
      <c r="K686" s="116"/>
      <c r="L686" s="10"/>
      <c r="M686" s="13"/>
    </row>
    <row r="687" spans="1:13" s="11" customFormat="1" ht="22.5">
      <c r="A687" s="39">
        <f t="shared" si="55"/>
        <v>45</v>
      </c>
      <c r="B687" s="52">
        <v>42250</v>
      </c>
      <c r="C687" s="35" t="s">
        <v>192</v>
      </c>
      <c r="D687" s="128" t="s">
        <v>451</v>
      </c>
      <c r="E687" s="217">
        <v>0.227</v>
      </c>
      <c r="F687" s="65" t="s">
        <v>96</v>
      </c>
      <c r="G687" s="56">
        <v>4.45</v>
      </c>
      <c r="H687" s="246">
        <f t="shared" si="56"/>
        <v>5.251</v>
      </c>
      <c r="I687" s="247">
        <f t="shared" si="57"/>
        <v>0</v>
      </c>
      <c r="J687" s="247">
        <f t="shared" si="58"/>
        <v>0</v>
      </c>
      <c r="K687" s="116"/>
      <c r="L687" s="10"/>
      <c r="M687" s="10"/>
    </row>
    <row r="688" spans="1:13" s="11" customFormat="1" ht="12.75" customHeight="1">
      <c r="A688" s="39">
        <f t="shared" si="55"/>
        <v>46</v>
      </c>
      <c r="B688" s="52">
        <v>42253</v>
      </c>
      <c r="C688" s="35" t="s">
        <v>193</v>
      </c>
      <c r="D688" s="128" t="s">
        <v>890</v>
      </c>
      <c r="E688" s="217">
        <v>0.203</v>
      </c>
      <c r="F688" s="65" t="s">
        <v>96</v>
      </c>
      <c r="G688" s="56">
        <v>3.192</v>
      </c>
      <c r="H688" s="246">
        <f t="shared" si="56"/>
        <v>3.767</v>
      </c>
      <c r="I688" s="247">
        <f t="shared" si="57"/>
        <v>0</v>
      </c>
      <c r="J688" s="247">
        <f t="shared" si="58"/>
        <v>0</v>
      </c>
      <c r="K688" s="116"/>
      <c r="L688" s="10"/>
      <c r="M688" s="2"/>
    </row>
    <row r="689" spans="1:13" s="7" customFormat="1" ht="12.75" customHeight="1">
      <c r="A689" s="39">
        <f t="shared" si="55"/>
        <v>47</v>
      </c>
      <c r="B689" s="52">
        <v>42551</v>
      </c>
      <c r="C689" s="35" t="s">
        <v>194</v>
      </c>
      <c r="D689" s="128" t="s">
        <v>505</v>
      </c>
      <c r="E689" s="217">
        <v>0.8173</v>
      </c>
      <c r="F689" s="65" t="s">
        <v>96</v>
      </c>
      <c r="G689" s="56">
        <v>35.96</v>
      </c>
      <c r="H689" s="246">
        <f t="shared" si="56"/>
        <v>42.433</v>
      </c>
      <c r="I689" s="247">
        <f t="shared" si="57"/>
        <v>0</v>
      </c>
      <c r="J689" s="247">
        <f t="shared" si="58"/>
        <v>0</v>
      </c>
      <c r="K689" s="116"/>
      <c r="L689" s="10"/>
      <c r="M689" s="2"/>
    </row>
    <row r="690" spans="1:13" s="7" customFormat="1" ht="12.75" customHeight="1">
      <c r="A690" s="39">
        <f t="shared" si="55"/>
        <v>48</v>
      </c>
      <c r="B690" s="51" t="s">
        <v>228</v>
      </c>
      <c r="C690" s="35" t="s">
        <v>195</v>
      </c>
      <c r="D690" s="141" t="s">
        <v>454</v>
      </c>
      <c r="E690" s="201">
        <v>0.83</v>
      </c>
      <c r="F690" s="65" t="s">
        <v>96</v>
      </c>
      <c r="G690" s="56">
        <v>10</v>
      </c>
      <c r="H690" s="246">
        <f t="shared" si="56"/>
        <v>11.8</v>
      </c>
      <c r="I690" s="247">
        <f t="shared" si="57"/>
        <v>0</v>
      </c>
      <c r="J690" s="247">
        <f t="shared" si="58"/>
        <v>0</v>
      </c>
      <c r="K690" s="116"/>
      <c r="L690" s="10"/>
      <c r="M690" s="2"/>
    </row>
    <row r="691" spans="1:13" s="7" customFormat="1" ht="12.75" customHeight="1">
      <c r="A691" s="39">
        <f t="shared" si="55"/>
        <v>49</v>
      </c>
      <c r="B691" s="51">
        <v>42861</v>
      </c>
      <c r="C691" s="35" t="s">
        <v>196</v>
      </c>
      <c r="D691" s="141" t="s">
        <v>456</v>
      </c>
      <c r="E691" s="201">
        <v>0.752</v>
      </c>
      <c r="F691" s="65" t="s">
        <v>96</v>
      </c>
      <c r="G691" s="56">
        <v>6.75</v>
      </c>
      <c r="H691" s="246">
        <f t="shared" si="56"/>
        <v>7.965</v>
      </c>
      <c r="I691" s="247">
        <f t="shared" si="57"/>
        <v>0</v>
      </c>
      <c r="J691" s="247">
        <f t="shared" si="58"/>
        <v>0</v>
      </c>
      <c r="K691" s="116"/>
      <c r="L691" s="10"/>
      <c r="M691" s="13"/>
    </row>
    <row r="692" spans="1:13" s="7" customFormat="1" ht="12.75" customHeight="1">
      <c r="A692" s="39">
        <f t="shared" si="55"/>
        <v>50</v>
      </c>
      <c r="B692" s="51">
        <v>481776</v>
      </c>
      <c r="C692" s="37" t="s">
        <v>561</v>
      </c>
      <c r="D692" s="142" t="s">
        <v>557</v>
      </c>
      <c r="E692" s="201">
        <v>0.0046</v>
      </c>
      <c r="F692" s="65" t="s">
        <v>96</v>
      </c>
      <c r="G692" s="56">
        <v>2.493</v>
      </c>
      <c r="H692" s="246">
        <f t="shared" si="56"/>
        <v>2.942</v>
      </c>
      <c r="I692" s="247">
        <f t="shared" si="57"/>
        <v>0</v>
      </c>
      <c r="J692" s="247">
        <f t="shared" si="58"/>
        <v>0</v>
      </c>
      <c r="K692" s="116"/>
      <c r="L692" s="10"/>
      <c r="M692" s="13"/>
    </row>
    <row r="693" spans="1:13" s="7" customFormat="1" ht="12.75" customHeight="1">
      <c r="A693" s="39">
        <f t="shared" si="55"/>
        <v>51</v>
      </c>
      <c r="B693" s="51" t="s">
        <v>993</v>
      </c>
      <c r="C693" s="37" t="s">
        <v>799</v>
      </c>
      <c r="D693" s="128" t="s">
        <v>419</v>
      </c>
      <c r="E693" s="201">
        <v>0.245</v>
      </c>
      <c r="F693" s="65" t="s">
        <v>96</v>
      </c>
      <c r="G693" s="56">
        <v>4.715</v>
      </c>
      <c r="H693" s="246">
        <f t="shared" si="56"/>
        <v>5.564</v>
      </c>
      <c r="I693" s="247">
        <f t="shared" si="57"/>
        <v>0</v>
      </c>
      <c r="J693" s="247">
        <f t="shared" si="58"/>
        <v>0</v>
      </c>
      <c r="K693" s="116"/>
      <c r="L693" s="10"/>
      <c r="M693" s="2"/>
    </row>
    <row r="694" spans="1:12" s="13" customFormat="1" ht="15">
      <c r="A694" s="39">
        <f t="shared" si="55"/>
        <v>52</v>
      </c>
      <c r="B694" s="51" t="s">
        <v>994</v>
      </c>
      <c r="C694" s="37" t="s">
        <v>800</v>
      </c>
      <c r="D694" s="128" t="s">
        <v>460</v>
      </c>
      <c r="E694" s="201">
        <v>0.24</v>
      </c>
      <c r="F694" s="65" t="s">
        <v>96</v>
      </c>
      <c r="G694" s="56">
        <v>4.99</v>
      </c>
      <c r="H694" s="246">
        <f t="shared" si="56"/>
        <v>5.888</v>
      </c>
      <c r="I694" s="247">
        <f t="shared" si="57"/>
        <v>0</v>
      </c>
      <c r="J694" s="247">
        <f t="shared" si="58"/>
        <v>0</v>
      </c>
      <c r="K694" s="116"/>
      <c r="L694" s="10"/>
    </row>
    <row r="695" spans="1:12" s="2" customFormat="1" ht="22.5">
      <c r="A695" s="39">
        <f t="shared" si="55"/>
        <v>53</v>
      </c>
      <c r="B695" s="51" t="s">
        <v>554</v>
      </c>
      <c r="C695" s="35" t="s">
        <v>1278</v>
      </c>
      <c r="D695" s="142" t="s">
        <v>555</v>
      </c>
      <c r="E695" s="201">
        <v>0.6514</v>
      </c>
      <c r="F695" s="65" t="s">
        <v>96</v>
      </c>
      <c r="G695" s="56">
        <v>4</v>
      </c>
      <c r="H695" s="246">
        <f t="shared" si="56"/>
        <v>4.72</v>
      </c>
      <c r="I695" s="247">
        <f t="shared" si="57"/>
        <v>0</v>
      </c>
      <c r="J695" s="247">
        <f>I695</f>
        <v>0</v>
      </c>
      <c r="K695" s="230" t="s">
        <v>1103</v>
      </c>
      <c r="L695" s="10"/>
    </row>
    <row r="696" spans="1:11" s="10" customFormat="1" ht="12.75">
      <c r="A696" s="39">
        <f t="shared" si="55"/>
        <v>54</v>
      </c>
      <c r="B696" s="51" t="s">
        <v>1038</v>
      </c>
      <c r="C696" s="35"/>
      <c r="D696" s="142" t="s">
        <v>818</v>
      </c>
      <c r="E696" s="201">
        <v>1.5588</v>
      </c>
      <c r="F696" s="65" t="s">
        <v>96</v>
      </c>
      <c r="G696" s="56">
        <v>36.11</v>
      </c>
      <c r="H696" s="246">
        <f t="shared" si="56"/>
        <v>42.61</v>
      </c>
      <c r="I696" s="247">
        <f t="shared" si="57"/>
        <v>0</v>
      </c>
      <c r="J696" s="247">
        <f t="shared" si="58"/>
        <v>0</v>
      </c>
      <c r="K696" s="116"/>
    </row>
    <row r="697" spans="1:11" s="10" customFormat="1" ht="12.75">
      <c r="A697" s="39">
        <f t="shared" si="55"/>
        <v>55</v>
      </c>
      <c r="B697" s="52">
        <v>52585</v>
      </c>
      <c r="C697" s="35" t="s">
        <v>769</v>
      </c>
      <c r="D697" s="143" t="s">
        <v>419</v>
      </c>
      <c r="E697" s="204">
        <v>0.237</v>
      </c>
      <c r="F697" s="65" t="s">
        <v>96</v>
      </c>
      <c r="G697" s="56">
        <v>3.862</v>
      </c>
      <c r="H697" s="246">
        <f t="shared" si="56"/>
        <v>4.557</v>
      </c>
      <c r="I697" s="247">
        <f t="shared" si="57"/>
        <v>0</v>
      </c>
      <c r="J697" s="247">
        <f t="shared" si="58"/>
        <v>0</v>
      </c>
      <c r="K697" s="116"/>
    </row>
    <row r="698" spans="1:11" s="10" customFormat="1" ht="33.75">
      <c r="A698" s="39">
        <f t="shared" si="55"/>
        <v>56</v>
      </c>
      <c r="B698" s="51" t="s">
        <v>1019</v>
      </c>
      <c r="C698" s="35" t="s">
        <v>1275</v>
      </c>
      <c r="D698" s="141" t="s">
        <v>502</v>
      </c>
      <c r="E698" s="201">
        <v>0.97</v>
      </c>
      <c r="F698" s="65" t="s">
        <v>96</v>
      </c>
      <c r="G698" s="56">
        <v>12.9</v>
      </c>
      <c r="H698" s="246">
        <f t="shared" si="56"/>
        <v>15.222</v>
      </c>
      <c r="I698" s="247">
        <f t="shared" si="57"/>
        <v>0</v>
      </c>
      <c r="J698" s="247">
        <f t="shared" si="58"/>
        <v>0</v>
      </c>
      <c r="K698" s="116"/>
    </row>
    <row r="699" spans="1:13" s="2" customFormat="1" ht="45">
      <c r="A699" s="39">
        <f t="shared" si="55"/>
        <v>57</v>
      </c>
      <c r="B699" s="51" t="s">
        <v>886</v>
      </c>
      <c r="C699" s="35" t="s">
        <v>1274</v>
      </c>
      <c r="D699" s="138" t="s">
        <v>233</v>
      </c>
      <c r="E699" s="216">
        <v>0.78</v>
      </c>
      <c r="F699" s="65" t="s">
        <v>96</v>
      </c>
      <c r="G699" s="56">
        <v>12.9</v>
      </c>
      <c r="H699" s="246">
        <f t="shared" si="56"/>
        <v>15.222</v>
      </c>
      <c r="I699" s="247">
        <f t="shared" si="57"/>
        <v>0</v>
      </c>
      <c r="J699" s="247">
        <f t="shared" si="58"/>
        <v>0</v>
      </c>
      <c r="K699" s="116"/>
      <c r="L699" s="10"/>
      <c r="M699" s="23"/>
    </row>
    <row r="700" spans="1:13" s="2" customFormat="1" ht="33.75">
      <c r="A700" s="39">
        <f t="shared" si="55"/>
        <v>58</v>
      </c>
      <c r="B700" s="51" t="s">
        <v>887</v>
      </c>
      <c r="C700" s="35" t="s">
        <v>1277</v>
      </c>
      <c r="D700" s="138" t="s">
        <v>889</v>
      </c>
      <c r="E700" s="216">
        <v>0.82</v>
      </c>
      <c r="F700" s="65" t="s">
        <v>96</v>
      </c>
      <c r="G700" s="56">
        <v>13.81</v>
      </c>
      <c r="H700" s="246">
        <f t="shared" si="56"/>
        <v>16.296</v>
      </c>
      <c r="I700" s="247">
        <f t="shared" si="57"/>
        <v>0</v>
      </c>
      <c r="J700" s="247">
        <f t="shared" si="58"/>
        <v>0</v>
      </c>
      <c r="K700" s="116"/>
      <c r="L700" s="10"/>
      <c r="M700" s="23"/>
    </row>
    <row r="701" spans="1:13" s="2" customFormat="1" ht="22.5">
      <c r="A701" s="39">
        <f t="shared" si="55"/>
        <v>59</v>
      </c>
      <c r="B701" s="51" t="s">
        <v>888</v>
      </c>
      <c r="C701" s="35" t="s">
        <v>1276</v>
      </c>
      <c r="D701" s="138" t="s">
        <v>255</v>
      </c>
      <c r="E701" s="216">
        <v>0.78</v>
      </c>
      <c r="F701" s="65" t="s">
        <v>96</v>
      </c>
      <c r="G701" s="56">
        <v>13.81</v>
      </c>
      <c r="H701" s="246">
        <f t="shared" si="56"/>
        <v>16.296</v>
      </c>
      <c r="I701" s="247">
        <f t="shared" si="57"/>
        <v>0</v>
      </c>
      <c r="J701" s="247">
        <f t="shared" si="58"/>
        <v>0</v>
      </c>
      <c r="K701" s="116"/>
      <c r="L701" s="10"/>
      <c r="M701" s="23"/>
    </row>
    <row r="702" spans="1:13" s="13" customFormat="1" ht="18">
      <c r="A702" s="39">
        <f t="shared" si="55"/>
        <v>60</v>
      </c>
      <c r="B702" s="52" t="s">
        <v>109</v>
      </c>
      <c r="C702" s="35" t="s">
        <v>1269</v>
      </c>
      <c r="D702" s="142" t="s">
        <v>506</v>
      </c>
      <c r="E702" s="204">
        <v>0.11</v>
      </c>
      <c r="F702" s="65" t="s">
        <v>96</v>
      </c>
      <c r="G702" s="56">
        <v>1.85</v>
      </c>
      <c r="H702" s="246">
        <f t="shared" si="56"/>
        <v>2.183</v>
      </c>
      <c r="I702" s="247">
        <f t="shared" si="57"/>
        <v>0</v>
      </c>
      <c r="J702" s="247">
        <f t="shared" si="58"/>
        <v>0</v>
      </c>
      <c r="K702" s="116"/>
      <c r="L702" s="10"/>
      <c r="M702" s="23"/>
    </row>
    <row r="703" spans="1:13" s="13" customFormat="1" ht="12.75" customHeight="1">
      <c r="A703" s="39">
        <f t="shared" si="55"/>
        <v>61</v>
      </c>
      <c r="B703" s="163" t="s">
        <v>110</v>
      </c>
      <c r="C703" s="276" t="s">
        <v>197</v>
      </c>
      <c r="D703" s="142" t="s">
        <v>507</v>
      </c>
      <c r="E703" s="210">
        <v>0.11</v>
      </c>
      <c r="F703" s="65" t="s">
        <v>96</v>
      </c>
      <c r="G703" s="56">
        <v>1.85</v>
      </c>
      <c r="H703" s="246">
        <f t="shared" si="56"/>
        <v>2.183</v>
      </c>
      <c r="I703" s="247">
        <f t="shared" si="57"/>
        <v>0</v>
      </c>
      <c r="J703" s="247">
        <f t="shared" si="58"/>
        <v>0</v>
      </c>
      <c r="K703" s="116"/>
      <c r="L703" s="10"/>
      <c r="M703" s="23"/>
    </row>
    <row r="704" spans="1:13" s="2" customFormat="1" ht="12.75" customHeight="1">
      <c r="A704" s="39">
        <f t="shared" si="55"/>
        <v>62</v>
      </c>
      <c r="B704" s="51" t="s">
        <v>1135</v>
      </c>
      <c r="C704" s="35" t="s">
        <v>1136</v>
      </c>
      <c r="D704" s="128" t="s">
        <v>1137</v>
      </c>
      <c r="E704" s="216">
        <v>0.0052</v>
      </c>
      <c r="F704" s="82" t="s">
        <v>96</v>
      </c>
      <c r="G704" s="56">
        <v>115.86</v>
      </c>
      <c r="H704" s="246">
        <f t="shared" si="56"/>
        <v>136.715</v>
      </c>
      <c r="I704" s="247">
        <f t="shared" si="57"/>
        <v>0</v>
      </c>
      <c r="J704" s="247">
        <f t="shared" si="58"/>
        <v>0</v>
      </c>
      <c r="K704" s="116"/>
      <c r="L704" s="10"/>
      <c r="M704" s="23"/>
    </row>
    <row r="705" spans="1:13" s="13" customFormat="1" ht="12.75" customHeight="1">
      <c r="A705" s="39">
        <f t="shared" si="55"/>
        <v>63</v>
      </c>
      <c r="B705" s="288" t="s">
        <v>907</v>
      </c>
      <c r="C705" s="289" t="s">
        <v>907</v>
      </c>
      <c r="D705" s="145" t="s">
        <v>908</v>
      </c>
      <c r="E705" s="201"/>
      <c r="F705" s="65" t="s">
        <v>96</v>
      </c>
      <c r="G705" s="56">
        <v>2.465</v>
      </c>
      <c r="H705" s="246">
        <f t="shared" si="56"/>
        <v>2.909</v>
      </c>
      <c r="I705" s="247">
        <f t="shared" si="57"/>
        <v>0</v>
      </c>
      <c r="J705" s="247">
        <f t="shared" si="58"/>
        <v>0</v>
      </c>
      <c r="K705" s="116"/>
      <c r="L705" s="10"/>
      <c r="M705" s="23"/>
    </row>
    <row r="706" spans="1:13" s="2" customFormat="1" ht="12.75" customHeight="1">
      <c r="A706" s="39">
        <f t="shared" si="55"/>
        <v>64</v>
      </c>
      <c r="B706" s="288" t="s">
        <v>909</v>
      </c>
      <c r="C706" s="289" t="s">
        <v>909</v>
      </c>
      <c r="D706" s="145" t="s">
        <v>910</v>
      </c>
      <c r="E706" s="201"/>
      <c r="F706" s="65" t="s">
        <v>96</v>
      </c>
      <c r="G706" s="56">
        <v>9.486</v>
      </c>
      <c r="H706" s="246">
        <f t="shared" si="56"/>
        <v>11.193</v>
      </c>
      <c r="I706" s="247">
        <f t="shared" si="57"/>
        <v>0</v>
      </c>
      <c r="J706" s="247">
        <f t="shared" si="58"/>
        <v>0</v>
      </c>
      <c r="K706" s="116"/>
      <c r="L706" s="10"/>
      <c r="M706" s="23"/>
    </row>
    <row r="707" spans="1:13" s="2" customFormat="1" ht="12.75" customHeight="1">
      <c r="A707" s="39">
        <f t="shared" si="55"/>
        <v>65</v>
      </c>
      <c r="B707" s="288" t="s">
        <v>911</v>
      </c>
      <c r="C707" s="289" t="s">
        <v>911</v>
      </c>
      <c r="D707" s="145" t="s">
        <v>912</v>
      </c>
      <c r="E707" s="201"/>
      <c r="F707" s="65" t="s">
        <v>96</v>
      </c>
      <c r="G707" s="56">
        <v>8.63</v>
      </c>
      <c r="H707" s="246">
        <f t="shared" si="56"/>
        <v>10.183</v>
      </c>
      <c r="I707" s="247">
        <f t="shared" si="57"/>
        <v>0</v>
      </c>
      <c r="J707" s="247">
        <f t="shared" si="58"/>
        <v>0</v>
      </c>
      <c r="K707" s="116"/>
      <c r="L707" s="10"/>
      <c r="M707" s="23"/>
    </row>
    <row r="708" spans="1:13" s="23" customFormat="1" ht="18">
      <c r="A708" s="57"/>
      <c r="B708" s="70"/>
      <c r="C708" s="87"/>
      <c r="D708" s="173" t="s">
        <v>21</v>
      </c>
      <c r="E708" s="215"/>
      <c r="F708" s="83"/>
      <c r="G708" s="78"/>
      <c r="H708" s="78"/>
      <c r="I708" s="78"/>
      <c r="J708" s="231"/>
      <c r="K708" s="116"/>
      <c r="L708" s="10"/>
      <c r="M708" s="13"/>
    </row>
    <row r="709" spans="1:13" s="23" customFormat="1" ht="12.75" customHeight="1">
      <c r="A709" s="45">
        <v>1</v>
      </c>
      <c r="B709" s="51" t="s">
        <v>5</v>
      </c>
      <c r="C709" s="37"/>
      <c r="D709" s="128" t="s">
        <v>349</v>
      </c>
      <c r="E709" s="201">
        <v>0.106</v>
      </c>
      <c r="F709" s="65" t="s">
        <v>96</v>
      </c>
      <c r="G709" s="56">
        <v>2.431</v>
      </c>
      <c r="H709" s="246">
        <f t="shared" si="56"/>
        <v>2.869</v>
      </c>
      <c r="I709" s="247">
        <f t="shared" si="57"/>
        <v>0</v>
      </c>
      <c r="J709" s="247">
        <f>I709-I709*J$9</f>
        <v>0</v>
      </c>
      <c r="K709" s="116"/>
      <c r="L709" s="10"/>
      <c r="M709" s="13"/>
    </row>
    <row r="710" spans="1:13" s="23" customFormat="1" ht="12.75" customHeight="1">
      <c r="A710" s="39">
        <f>A709+1</f>
        <v>2</v>
      </c>
      <c r="B710" s="51" t="s">
        <v>52</v>
      </c>
      <c r="C710" s="37">
        <v>580223621</v>
      </c>
      <c r="D710" s="128" t="s">
        <v>424</v>
      </c>
      <c r="E710" s="201">
        <v>0.092</v>
      </c>
      <c r="F710" s="65" t="s">
        <v>96</v>
      </c>
      <c r="G710" s="56">
        <v>1.002</v>
      </c>
      <c r="H710" s="246">
        <f t="shared" si="56"/>
        <v>1.182</v>
      </c>
      <c r="I710" s="247">
        <f t="shared" si="57"/>
        <v>0</v>
      </c>
      <c r="J710" s="247">
        <f>I710-I710*J$9</f>
        <v>0</v>
      </c>
      <c r="K710" s="116"/>
      <c r="L710" s="10"/>
      <c r="M710" s="13"/>
    </row>
    <row r="711" spans="1:13" s="23" customFormat="1" ht="12.75" customHeight="1">
      <c r="A711" s="39">
        <f>A710+1</f>
        <v>3</v>
      </c>
      <c r="B711" s="51" t="s">
        <v>37</v>
      </c>
      <c r="C711" s="37">
        <v>580212523</v>
      </c>
      <c r="D711" s="128" t="s">
        <v>90</v>
      </c>
      <c r="E711" s="204">
        <v>0.086</v>
      </c>
      <c r="F711" s="65" t="s">
        <v>96</v>
      </c>
      <c r="G711" s="56">
        <v>0.99</v>
      </c>
      <c r="H711" s="246">
        <f t="shared" si="56"/>
        <v>1.168</v>
      </c>
      <c r="I711" s="247">
        <f t="shared" si="57"/>
        <v>0</v>
      </c>
      <c r="J711" s="247">
        <f>I711-I711*J$9</f>
        <v>0</v>
      </c>
      <c r="K711" s="116"/>
      <c r="L711" s="10"/>
      <c r="M711" s="12"/>
    </row>
    <row r="712" spans="1:13" s="23" customFormat="1" ht="12.75" customHeight="1">
      <c r="A712" s="39">
        <f>A711+1</f>
        <v>4</v>
      </c>
      <c r="B712" s="51" t="s">
        <v>812</v>
      </c>
      <c r="C712" s="37">
        <v>382050601</v>
      </c>
      <c r="D712" s="128" t="s">
        <v>813</v>
      </c>
      <c r="E712" s="201">
        <v>0.8</v>
      </c>
      <c r="F712" s="65" t="s">
        <v>96</v>
      </c>
      <c r="G712" s="56">
        <v>8.2</v>
      </c>
      <c r="H712" s="246">
        <f aca="true" t="shared" si="59" ref="H712:H717">G712*1.18</f>
        <v>9.676</v>
      </c>
      <c r="I712" s="247">
        <f aca="true" t="shared" si="60" ref="I712:I717">H712*I$9</f>
        <v>0</v>
      </c>
      <c r="J712" s="247">
        <f>I712-I712*J$9</f>
        <v>0</v>
      </c>
      <c r="K712" s="116"/>
      <c r="L712" s="10"/>
      <c r="M712" s="12"/>
    </row>
    <row r="713" spans="1:13" s="23" customFormat="1" ht="18">
      <c r="A713" s="57"/>
      <c r="B713" s="70"/>
      <c r="C713" s="87"/>
      <c r="D713" s="174" t="s">
        <v>22</v>
      </c>
      <c r="E713" s="202"/>
      <c r="F713" s="71"/>
      <c r="G713" s="78"/>
      <c r="H713" s="78"/>
      <c r="I713" s="78"/>
      <c r="J713" s="231"/>
      <c r="K713" s="116"/>
      <c r="L713" s="10"/>
      <c r="M713" s="12"/>
    </row>
    <row r="714" spans="1:13" s="23" customFormat="1" ht="12.75" customHeight="1">
      <c r="A714" s="45">
        <v>1</v>
      </c>
      <c r="B714" s="51" t="s">
        <v>976</v>
      </c>
      <c r="C714" s="52"/>
      <c r="D714" s="128" t="s">
        <v>508</v>
      </c>
      <c r="E714" s="204">
        <v>0.071</v>
      </c>
      <c r="F714" s="65" t="s">
        <v>96</v>
      </c>
      <c r="G714" s="56">
        <v>0.6</v>
      </c>
      <c r="H714" s="246">
        <f t="shared" si="59"/>
        <v>0.708</v>
      </c>
      <c r="I714" s="247">
        <f t="shared" si="60"/>
        <v>0</v>
      </c>
      <c r="J714" s="247">
        <f>I714</f>
        <v>0</v>
      </c>
      <c r="K714" s="230" t="s">
        <v>1103</v>
      </c>
      <c r="L714" s="10"/>
      <c r="M714" s="12"/>
    </row>
    <row r="715" spans="1:13" s="23" customFormat="1" ht="12.75" customHeight="1">
      <c r="A715" s="45">
        <v>2</v>
      </c>
      <c r="B715" s="51" t="s">
        <v>50</v>
      </c>
      <c r="C715" s="268" t="s">
        <v>198</v>
      </c>
      <c r="D715" s="128" t="s">
        <v>509</v>
      </c>
      <c r="E715" s="201">
        <v>0.646</v>
      </c>
      <c r="F715" s="65" t="s">
        <v>96</v>
      </c>
      <c r="G715" s="56">
        <v>4</v>
      </c>
      <c r="H715" s="246">
        <f t="shared" si="59"/>
        <v>4.72</v>
      </c>
      <c r="I715" s="247">
        <f t="shared" si="60"/>
        <v>0</v>
      </c>
      <c r="J715" s="247">
        <f>I715</f>
        <v>0</v>
      </c>
      <c r="K715" s="230" t="s">
        <v>1103</v>
      </c>
      <c r="L715" s="10"/>
      <c r="M715" s="12"/>
    </row>
    <row r="716" spans="1:13" s="23" customFormat="1" ht="18">
      <c r="A716" s="57"/>
      <c r="B716" s="70"/>
      <c r="C716" s="87"/>
      <c r="D716" s="137" t="s">
        <v>31</v>
      </c>
      <c r="E716" s="202"/>
      <c r="F716" s="71"/>
      <c r="G716" s="78"/>
      <c r="H716" s="78"/>
      <c r="I716" s="78"/>
      <c r="J716" s="231"/>
      <c r="K716" s="116"/>
      <c r="L716" s="10"/>
      <c r="M716" s="12"/>
    </row>
    <row r="717" spans="1:13" s="23" customFormat="1" ht="12.75" customHeight="1">
      <c r="A717" s="45">
        <v>1</v>
      </c>
      <c r="B717" s="51">
        <v>52015</v>
      </c>
      <c r="C717" s="75">
        <v>49395</v>
      </c>
      <c r="D717" s="143" t="s">
        <v>199</v>
      </c>
      <c r="E717" s="201">
        <v>0.51</v>
      </c>
      <c r="F717" s="65" t="s">
        <v>96</v>
      </c>
      <c r="G717" s="56">
        <v>16.24</v>
      </c>
      <c r="H717" s="246">
        <f t="shared" si="59"/>
        <v>19.163</v>
      </c>
      <c r="I717" s="247">
        <f t="shared" si="60"/>
        <v>0</v>
      </c>
      <c r="J717" s="247">
        <f>I717-I717*J$9</f>
        <v>0</v>
      </c>
      <c r="K717" s="116"/>
      <c r="L717" s="10"/>
      <c r="M717" s="12"/>
    </row>
    <row r="718" spans="1:13" s="13" customFormat="1" ht="15">
      <c r="A718" s="57"/>
      <c r="B718" s="70"/>
      <c r="C718" s="87"/>
      <c r="D718" s="180" t="s">
        <v>18</v>
      </c>
      <c r="E718" s="202"/>
      <c r="F718" s="71"/>
      <c r="G718" s="78"/>
      <c r="H718" s="78"/>
      <c r="I718" s="78"/>
      <c r="J718" s="231"/>
      <c r="K718" s="116"/>
      <c r="L718" s="10"/>
      <c r="M718" s="12"/>
    </row>
    <row r="719" spans="1:13" s="13" customFormat="1" ht="15">
      <c r="A719" s="57"/>
      <c r="B719" s="70"/>
      <c r="C719" s="87"/>
      <c r="D719" s="173" t="s">
        <v>26</v>
      </c>
      <c r="E719" s="202"/>
      <c r="F719" s="71"/>
      <c r="G719" s="78"/>
      <c r="H719" s="78"/>
      <c r="I719" s="78"/>
      <c r="J719" s="231"/>
      <c r="K719" s="116"/>
      <c r="L719" s="10"/>
      <c r="M719" s="12"/>
    </row>
    <row r="720" spans="1:13" s="13" customFormat="1" ht="12.75" customHeight="1">
      <c r="A720" s="45">
        <v>1</v>
      </c>
      <c r="B720" s="51">
        <v>42077</v>
      </c>
      <c r="C720" s="37" t="s">
        <v>201</v>
      </c>
      <c r="D720" s="130" t="s">
        <v>200</v>
      </c>
      <c r="E720" s="201">
        <v>0.1362</v>
      </c>
      <c r="F720" s="65" t="s">
        <v>96</v>
      </c>
      <c r="G720" s="56">
        <v>1</v>
      </c>
      <c r="H720" s="246">
        <f aca="true" t="shared" si="61" ref="H720:H785">G720*1.18</f>
        <v>1.18</v>
      </c>
      <c r="I720" s="247">
        <f aca="true" t="shared" si="62" ref="I720:I785">H720*I$9</f>
        <v>0</v>
      </c>
      <c r="J720" s="247">
        <f>I720</f>
        <v>0</v>
      </c>
      <c r="K720" s="230" t="s">
        <v>1103</v>
      </c>
      <c r="L720" s="10"/>
      <c r="M720" s="12"/>
    </row>
    <row r="721" spans="1:12" s="12" customFormat="1" ht="12.75" customHeight="1">
      <c r="A721" s="45">
        <v>2</v>
      </c>
      <c r="B721" s="51">
        <v>53256</v>
      </c>
      <c r="C721" s="37"/>
      <c r="D721" s="130" t="s">
        <v>510</v>
      </c>
      <c r="E721" s="201">
        <v>0.0716</v>
      </c>
      <c r="F721" s="65" t="s">
        <v>96</v>
      </c>
      <c r="G721" s="56">
        <v>5.124</v>
      </c>
      <c r="H721" s="246">
        <f t="shared" si="61"/>
        <v>6.046</v>
      </c>
      <c r="I721" s="247">
        <f t="shared" si="62"/>
        <v>0</v>
      </c>
      <c r="J721" s="247">
        <f aca="true" t="shared" si="63" ref="J721:J745">I721-I721*J$9</f>
        <v>0</v>
      </c>
      <c r="K721" s="116"/>
      <c r="L721" s="10"/>
    </row>
    <row r="722" spans="1:12" s="12" customFormat="1" ht="12.75" customHeight="1">
      <c r="A722" s="63">
        <v>3</v>
      </c>
      <c r="B722" s="51" t="s">
        <v>810</v>
      </c>
      <c r="C722" s="37">
        <v>700715575</v>
      </c>
      <c r="D722" s="130" t="s">
        <v>891</v>
      </c>
      <c r="E722" s="201">
        <v>0.4792</v>
      </c>
      <c r="F722" s="65" t="s">
        <v>96</v>
      </c>
      <c r="G722" s="56">
        <v>1.162</v>
      </c>
      <c r="H722" s="246">
        <f t="shared" si="61"/>
        <v>1.371</v>
      </c>
      <c r="I722" s="247">
        <f t="shared" si="62"/>
        <v>0</v>
      </c>
      <c r="J722" s="247">
        <f t="shared" si="63"/>
        <v>0</v>
      </c>
      <c r="K722" s="116"/>
      <c r="L722" s="10"/>
    </row>
    <row r="723" spans="1:12" s="12" customFormat="1" ht="12.75" customHeight="1">
      <c r="A723" s="63">
        <v>4</v>
      </c>
      <c r="B723" s="51" t="s">
        <v>811</v>
      </c>
      <c r="C723" s="37">
        <v>700715576</v>
      </c>
      <c r="D723" s="130" t="s">
        <v>892</v>
      </c>
      <c r="E723" s="201">
        <v>0.4792</v>
      </c>
      <c r="F723" s="65" t="s">
        <v>96</v>
      </c>
      <c r="G723" s="56">
        <v>1.162</v>
      </c>
      <c r="H723" s="246">
        <f t="shared" si="61"/>
        <v>1.371</v>
      </c>
      <c r="I723" s="247">
        <f t="shared" si="62"/>
        <v>0</v>
      </c>
      <c r="J723" s="247">
        <f t="shared" si="63"/>
        <v>0</v>
      </c>
      <c r="K723" s="116"/>
      <c r="L723" s="10"/>
    </row>
    <row r="724" spans="1:12" s="12" customFormat="1" ht="15">
      <c r="A724" s="57"/>
      <c r="B724" s="79"/>
      <c r="C724" s="277"/>
      <c r="D724" s="176" t="s">
        <v>528</v>
      </c>
      <c r="E724" s="202"/>
      <c r="F724" s="64"/>
      <c r="G724" s="78"/>
      <c r="H724" s="78"/>
      <c r="I724" s="78"/>
      <c r="J724" s="231"/>
      <c r="K724" s="116"/>
      <c r="L724" s="10"/>
    </row>
    <row r="725" spans="1:13" s="12" customFormat="1" ht="15">
      <c r="A725" s="45">
        <v>1</v>
      </c>
      <c r="B725" s="51">
        <v>42008</v>
      </c>
      <c r="C725" s="37" t="s">
        <v>527</v>
      </c>
      <c r="D725" s="128" t="s">
        <v>892</v>
      </c>
      <c r="E725" s="201">
        <v>0.125</v>
      </c>
      <c r="F725" s="65" t="s">
        <v>96</v>
      </c>
      <c r="G725" s="56">
        <v>1.028</v>
      </c>
      <c r="H725" s="246">
        <f t="shared" si="61"/>
        <v>1.213</v>
      </c>
      <c r="I725" s="247">
        <f t="shared" si="62"/>
        <v>0</v>
      </c>
      <c r="J725" s="247">
        <f t="shared" si="63"/>
        <v>0</v>
      </c>
      <c r="K725" s="116"/>
      <c r="L725" s="10"/>
      <c r="M725" s="13"/>
    </row>
    <row r="726" spans="1:13" s="12" customFormat="1" ht="12.75">
      <c r="A726" s="45">
        <v>2</v>
      </c>
      <c r="B726" s="51">
        <v>42009</v>
      </c>
      <c r="C726" s="37" t="s">
        <v>526</v>
      </c>
      <c r="D726" s="128" t="s">
        <v>893</v>
      </c>
      <c r="E726" s="201">
        <v>0.125</v>
      </c>
      <c r="F726" s="65" t="s">
        <v>96</v>
      </c>
      <c r="G726" s="56">
        <v>1.028</v>
      </c>
      <c r="H726" s="246">
        <f t="shared" si="61"/>
        <v>1.213</v>
      </c>
      <c r="I726" s="247">
        <f t="shared" si="62"/>
        <v>0</v>
      </c>
      <c r="J726" s="247">
        <f t="shared" si="63"/>
        <v>0</v>
      </c>
      <c r="K726" s="116"/>
      <c r="L726" s="10"/>
      <c r="M726" s="2"/>
    </row>
    <row r="727" spans="1:13" s="12" customFormat="1" ht="14.25">
      <c r="A727" s="57"/>
      <c r="B727" s="70"/>
      <c r="C727" s="92"/>
      <c r="D727" s="177" t="s">
        <v>64</v>
      </c>
      <c r="E727" s="218"/>
      <c r="F727" s="71"/>
      <c r="G727" s="78"/>
      <c r="H727" s="78"/>
      <c r="I727" s="78"/>
      <c r="J727" s="231"/>
      <c r="K727" s="116"/>
      <c r="L727" s="10"/>
      <c r="M727" s="2"/>
    </row>
    <row r="728" spans="1:13" s="12" customFormat="1" ht="12.75" customHeight="1">
      <c r="A728" s="45">
        <v>1</v>
      </c>
      <c r="B728" s="51">
        <v>41998</v>
      </c>
      <c r="C728" s="37">
        <v>13800013</v>
      </c>
      <c r="D728" s="130" t="s">
        <v>200</v>
      </c>
      <c r="E728" s="201">
        <v>0.154</v>
      </c>
      <c r="F728" s="65" t="s">
        <v>96</v>
      </c>
      <c r="G728" s="56">
        <v>1.685</v>
      </c>
      <c r="H728" s="246">
        <f t="shared" si="61"/>
        <v>1.988</v>
      </c>
      <c r="I728" s="247">
        <f t="shared" si="62"/>
        <v>0</v>
      </c>
      <c r="J728" s="247">
        <f t="shared" si="63"/>
        <v>0</v>
      </c>
      <c r="K728" s="116"/>
      <c r="L728" s="10"/>
      <c r="M728" s="23"/>
    </row>
    <row r="729" spans="1:13" s="12" customFormat="1" ht="12.75" customHeight="1">
      <c r="A729" s="45">
        <v>2</v>
      </c>
      <c r="B729" s="51" t="s">
        <v>1011</v>
      </c>
      <c r="C729" s="37">
        <v>13800046</v>
      </c>
      <c r="D729" s="128" t="s">
        <v>773</v>
      </c>
      <c r="E729" s="201">
        <v>0.17</v>
      </c>
      <c r="F729" s="65" t="s">
        <v>96</v>
      </c>
      <c r="G729" s="56">
        <v>1.35</v>
      </c>
      <c r="H729" s="246">
        <f t="shared" si="61"/>
        <v>1.593</v>
      </c>
      <c r="I729" s="247">
        <f t="shared" si="62"/>
        <v>0</v>
      </c>
      <c r="J729" s="247">
        <f t="shared" si="63"/>
        <v>0</v>
      </c>
      <c r="K729" s="116"/>
      <c r="L729" s="10"/>
      <c r="M729" s="23"/>
    </row>
    <row r="730" spans="1:13" s="12" customFormat="1" ht="12.75" customHeight="1">
      <c r="A730" s="45">
        <v>3</v>
      </c>
      <c r="B730" s="155" t="s">
        <v>1012</v>
      </c>
      <c r="C730" s="274">
        <v>13800047</v>
      </c>
      <c r="D730" s="36" t="s">
        <v>774</v>
      </c>
      <c r="E730" s="219">
        <v>0.17</v>
      </c>
      <c r="F730" s="65" t="s">
        <v>96</v>
      </c>
      <c r="G730" s="105">
        <v>1.35</v>
      </c>
      <c r="H730" s="246">
        <f t="shared" si="61"/>
        <v>1.593</v>
      </c>
      <c r="I730" s="247">
        <f t="shared" si="62"/>
        <v>0</v>
      </c>
      <c r="J730" s="247">
        <f t="shared" si="63"/>
        <v>0</v>
      </c>
      <c r="K730" s="116"/>
      <c r="L730" s="10"/>
      <c r="M730" s="8"/>
    </row>
    <row r="731" spans="1:13" s="12" customFormat="1" ht="14.25">
      <c r="A731" s="57"/>
      <c r="B731" s="70"/>
      <c r="C731" s="87"/>
      <c r="D731" s="174" t="s">
        <v>19</v>
      </c>
      <c r="E731" s="215"/>
      <c r="F731" s="71"/>
      <c r="G731" s="78"/>
      <c r="H731" s="78"/>
      <c r="I731" s="78"/>
      <c r="J731" s="231"/>
      <c r="K731" s="116"/>
      <c r="L731" s="10"/>
      <c r="M731" s="8"/>
    </row>
    <row r="732" spans="1:13" s="12" customFormat="1" ht="22.5">
      <c r="A732" s="45">
        <v>1</v>
      </c>
      <c r="B732" s="51" t="s">
        <v>41</v>
      </c>
      <c r="C732" s="35" t="s">
        <v>202</v>
      </c>
      <c r="D732" s="128" t="s">
        <v>427</v>
      </c>
      <c r="E732" s="204">
        <v>0.0647</v>
      </c>
      <c r="F732" s="65" t="s">
        <v>96</v>
      </c>
      <c r="G732" s="56">
        <v>2.625</v>
      </c>
      <c r="H732" s="246">
        <f t="shared" si="61"/>
        <v>3.098</v>
      </c>
      <c r="I732" s="247">
        <f t="shared" si="62"/>
        <v>0</v>
      </c>
      <c r="J732" s="247">
        <f t="shared" si="63"/>
        <v>0</v>
      </c>
      <c r="K732" s="116"/>
      <c r="L732" s="10"/>
      <c r="M732" s="8"/>
    </row>
    <row r="733" spans="1:13" s="12" customFormat="1" ht="12.75">
      <c r="A733" s="45">
        <v>2</v>
      </c>
      <c r="B733" s="51" t="s">
        <v>69</v>
      </c>
      <c r="C733" s="35" t="s">
        <v>229</v>
      </c>
      <c r="D733" s="128" t="s">
        <v>131</v>
      </c>
      <c r="E733" s="201">
        <v>0.1388</v>
      </c>
      <c r="F733" s="65" t="s">
        <v>96</v>
      </c>
      <c r="G733" s="56">
        <v>1.133</v>
      </c>
      <c r="H733" s="246">
        <f t="shared" si="61"/>
        <v>1.337</v>
      </c>
      <c r="I733" s="247">
        <f t="shared" si="62"/>
        <v>0</v>
      </c>
      <c r="J733" s="247">
        <f t="shared" si="63"/>
        <v>0</v>
      </c>
      <c r="K733" s="116"/>
      <c r="L733" s="10"/>
      <c r="M733" s="8"/>
    </row>
    <row r="734" spans="1:13" s="12" customFormat="1" ht="12.75">
      <c r="A734" s="45">
        <v>3</v>
      </c>
      <c r="B734" s="51" t="s">
        <v>70</v>
      </c>
      <c r="C734" s="35" t="s">
        <v>230</v>
      </c>
      <c r="D734" s="128" t="s">
        <v>130</v>
      </c>
      <c r="E734" s="201">
        <v>0.1388</v>
      </c>
      <c r="F734" s="65" t="s">
        <v>96</v>
      </c>
      <c r="G734" s="56">
        <v>1.133</v>
      </c>
      <c r="H734" s="246">
        <f t="shared" si="61"/>
        <v>1.337</v>
      </c>
      <c r="I734" s="247">
        <f t="shared" si="62"/>
        <v>0</v>
      </c>
      <c r="J734" s="247">
        <f t="shared" si="63"/>
        <v>0</v>
      </c>
      <c r="K734" s="116"/>
      <c r="L734" s="10"/>
      <c r="M734" s="8"/>
    </row>
    <row r="735" spans="1:13" s="13" customFormat="1" ht="15">
      <c r="A735" s="57"/>
      <c r="B735" s="70"/>
      <c r="C735" s="87"/>
      <c r="D735" s="175" t="s">
        <v>42</v>
      </c>
      <c r="E735" s="202"/>
      <c r="F735" s="71"/>
      <c r="G735" s="78"/>
      <c r="H735" s="78"/>
      <c r="I735" s="78"/>
      <c r="J735" s="231"/>
      <c r="K735" s="116"/>
      <c r="L735" s="10"/>
      <c r="M735" s="8"/>
    </row>
    <row r="736" spans="1:13" s="2" customFormat="1" ht="22.5">
      <c r="A736" s="45">
        <v>1</v>
      </c>
      <c r="B736" s="51" t="s">
        <v>38</v>
      </c>
      <c r="C736" s="37">
        <v>55903210</v>
      </c>
      <c r="D736" s="128" t="s">
        <v>875</v>
      </c>
      <c r="E736" s="201">
        <v>0.123</v>
      </c>
      <c r="F736" s="65" t="s">
        <v>96</v>
      </c>
      <c r="G736" s="56">
        <v>1.098</v>
      </c>
      <c r="H736" s="246">
        <f t="shared" si="61"/>
        <v>1.296</v>
      </c>
      <c r="I736" s="247">
        <f t="shared" si="62"/>
        <v>0</v>
      </c>
      <c r="J736" s="247">
        <f t="shared" si="63"/>
        <v>0</v>
      </c>
      <c r="K736" s="116"/>
      <c r="L736" s="10"/>
      <c r="M736" s="8"/>
    </row>
    <row r="737" spans="1:13" s="2" customFormat="1" ht="22.5">
      <c r="A737" s="45">
        <v>2</v>
      </c>
      <c r="B737" s="51" t="s">
        <v>39</v>
      </c>
      <c r="C737" s="37">
        <v>55903310</v>
      </c>
      <c r="D737" s="128" t="s">
        <v>876</v>
      </c>
      <c r="E737" s="201">
        <v>0.123</v>
      </c>
      <c r="F737" s="65" t="s">
        <v>96</v>
      </c>
      <c r="G737" s="56">
        <v>1.098</v>
      </c>
      <c r="H737" s="246">
        <f t="shared" si="61"/>
        <v>1.296</v>
      </c>
      <c r="I737" s="247">
        <f t="shared" si="62"/>
        <v>0</v>
      </c>
      <c r="J737" s="247">
        <f t="shared" si="63"/>
        <v>0</v>
      </c>
      <c r="K737" s="116"/>
      <c r="L737" s="10"/>
      <c r="M737" s="8"/>
    </row>
    <row r="738" spans="1:13" s="23" customFormat="1" ht="12.75" customHeight="1">
      <c r="A738" s="45">
        <v>3</v>
      </c>
      <c r="B738" s="51" t="s">
        <v>781</v>
      </c>
      <c r="C738" s="54" t="s">
        <v>784</v>
      </c>
      <c r="D738" s="130" t="s">
        <v>782</v>
      </c>
      <c r="E738" s="201">
        <v>0.141</v>
      </c>
      <c r="F738" s="65" t="s">
        <v>96</v>
      </c>
      <c r="G738" s="56">
        <v>1.28</v>
      </c>
      <c r="H738" s="246">
        <f t="shared" si="61"/>
        <v>1.51</v>
      </c>
      <c r="I738" s="247">
        <f t="shared" si="62"/>
        <v>0</v>
      </c>
      <c r="J738" s="247">
        <f t="shared" si="63"/>
        <v>0</v>
      </c>
      <c r="K738" s="116"/>
      <c r="L738" s="10"/>
      <c r="M738" s="8"/>
    </row>
    <row r="739" spans="1:13" s="23" customFormat="1" ht="12.75" customHeight="1">
      <c r="A739" s="45">
        <v>4</v>
      </c>
      <c r="B739" s="51" t="s">
        <v>783</v>
      </c>
      <c r="C739" s="54" t="s">
        <v>785</v>
      </c>
      <c r="D739" s="130" t="s">
        <v>895</v>
      </c>
      <c r="E739" s="201">
        <v>0.141</v>
      </c>
      <c r="F739" s="65" t="s">
        <v>96</v>
      </c>
      <c r="G739" s="56">
        <v>1.28</v>
      </c>
      <c r="H739" s="246">
        <f t="shared" si="61"/>
        <v>1.51</v>
      </c>
      <c r="I739" s="247">
        <f t="shared" si="62"/>
        <v>0</v>
      </c>
      <c r="J739" s="247">
        <f t="shared" si="63"/>
        <v>0</v>
      </c>
      <c r="K739" s="116"/>
      <c r="L739" s="10"/>
      <c r="M739" s="8"/>
    </row>
    <row r="740" spans="1:12" s="8" customFormat="1" ht="12.75" customHeight="1">
      <c r="A740" s="45">
        <v>5</v>
      </c>
      <c r="B740" s="51" t="s">
        <v>65</v>
      </c>
      <c r="C740" s="35" t="s">
        <v>231</v>
      </c>
      <c r="D740" s="128" t="s">
        <v>894</v>
      </c>
      <c r="E740" s="201">
        <v>0.045</v>
      </c>
      <c r="F740" s="65" t="s">
        <v>96</v>
      </c>
      <c r="G740" s="56">
        <v>1.68</v>
      </c>
      <c r="H740" s="246">
        <f t="shared" si="61"/>
        <v>1.982</v>
      </c>
      <c r="I740" s="247">
        <f t="shared" si="62"/>
        <v>0</v>
      </c>
      <c r="J740" s="247">
        <f t="shared" si="63"/>
        <v>0</v>
      </c>
      <c r="K740" s="116"/>
      <c r="L740" s="10"/>
    </row>
    <row r="741" spans="1:12" s="8" customFormat="1" ht="14.25">
      <c r="A741" s="57"/>
      <c r="B741" s="70"/>
      <c r="C741" s="87"/>
      <c r="D741" s="173" t="s">
        <v>43</v>
      </c>
      <c r="E741" s="202"/>
      <c r="F741" s="71"/>
      <c r="G741" s="78"/>
      <c r="H741" s="78"/>
      <c r="I741" s="78"/>
      <c r="J741" s="231"/>
      <c r="K741" s="116"/>
      <c r="L741" s="10"/>
    </row>
    <row r="742" spans="1:12" s="8" customFormat="1" ht="12.75">
      <c r="A742" s="45">
        <v>1</v>
      </c>
      <c r="B742" s="51" t="s">
        <v>44</v>
      </c>
      <c r="C742" s="88">
        <v>434975</v>
      </c>
      <c r="D742" s="128" t="s">
        <v>173</v>
      </c>
      <c r="E742" s="201">
        <v>0.15</v>
      </c>
      <c r="F742" s="65" t="s">
        <v>96</v>
      </c>
      <c r="G742" s="56">
        <v>1.41</v>
      </c>
      <c r="H742" s="246">
        <f t="shared" si="61"/>
        <v>1.664</v>
      </c>
      <c r="I742" s="247">
        <f t="shared" si="62"/>
        <v>0</v>
      </c>
      <c r="J742" s="247">
        <f t="shared" si="63"/>
        <v>0</v>
      </c>
      <c r="K742" s="116"/>
      <c r="L742" s="10"/>
    </row>
    <row r="743" spans="1:12" s="8" customFormat="1" ht="12.75">
      <c r="A743" s="66">
        <v>2</v>
      </c>
      <c r="B743" s="51" t="s">
        <v>45</v>
      </c>
      <c r="C743" s="88">
        <v>434976</v>
      </c>
      <c r="D743" s="128" t="s">
        <v>173</v>
      </c>
      <c r="E743" s="201">
        <v>0.15</v>
      </c>
      <c r="F743" s="65" t="s">
        <v>96</v>
      </c>
      <c r="G743" s="56">
        <v>1.41</v>
      </c>
      <c r="H743" s="246">
        <f t="shared" si="61"/>
        <v>1.664</v>
      </c>
      <c r="I743" s="247">
        <f t="shared" si="62"/>
        <v>0</v>
      </c>
      <c r="J743" s="247">
        <f t="shared" si="63"/>
        <v>0</v>
      </c>
      <c r="K743" s="116"/>
      <c r="L743" s="10"/>
    </row>
    <row r="744" spans="1:12" s="8" customFormat="1" ht="12.75">
      <c r="A744" s="66">
        <v>3</v>
      </c>
      <c r="B744" s="51" t="s">
        <v>46</v>
      </c>
      <c r="C744" s="88">
        <v>434969</v>
      </c>
      <c r="D744" s="128" t="s">
        <v>173</v>
      </c>
      <c r="E744" s="201">
        <v>0.1404</v>
      </c>
      <c r="F744" s="65" t="s">
        <v>96</v>
      </c>
      <c r="G744" s="56">
        <v>1.124</v>
      </c>
      <c r="H744" s="246">
        <f t="shared" si="61"/>
        <v>1.326</v>
      </c>
      <c r="I744" s="247">
        <f t="shared" si="62"/>
        <v>0</v>
      </c>
      <c r="J744" s="247">
        <f t="shared" si="63"/>
        <v>0</v>
      </c>
      <c r="K744" s="116"/>
      <c r="L744" s="10"/>
    </row>
    <row r="745" spans="1:12" s="8" customFormat="1" ht="12.75">
      <c r="A745" s="66">
        <v>4</v>
      </c>
      <c r="B745" s="51" t="s">
        <v>47</v>
      </c>
      <c r="C745" s="88">
        <v>434970</v>
      </c>
      <c r="D745" s="128" t="s">
        <v>173</v>
      </c>
      <c r="E745" s="201">
        <v>0.1404</v>
      </c>
      <c r="F745" s="65" t="s">
        <v>96</v>
      </c>
      <c r="G745" s="56">
        <v>1.124</v>
      </c>
      <c r="H745" s="246">
        <f t="shared" si="61"/>
        <v>1.326</v>
      </c>
      <c r="I745" s="247">
        <f t="shared" si="62"/>
        <v>0</v>
      </c>
      <c r="J745" s="247">
        <f t="shared" si="63"/>
        <v>0</v>
      </c>
      <c r="K745" s="116"/>
      <c r="L745" s="10"/>
    </row>
    <row r="746" spans="1:12" s="8" customFormat="1" ht="14.25">
      <c r="A746" s="57"/>
      <c r="B746" s="79"/>
      <c r="C746" s="93"/>
      <c r="D746" s="173" t="s">
        <v>20</v>
      </c>
      <c r="E746" s="202"/>
      <c r="F746" s="64"/>
      <c r="G746" s="78"/>
      <c r="H746" s="78"/>
      <c r="I746" s="78"/>
      <c r="J746" s="231"/>
      <c r="K746" s="116"/>
      <c r="L746" s="10"/>
    </row>
    <row r="747" spans="1:12" s="8" customFormat="1" ht="22.5">
      <c r="A747" s="45">
        <v>1</v>
      </c>
      <c r="B747" s="51">
        <v>42008</v>
      </c>
      <c r="C747" s="37">
        <v>121712</v>
      </c>
      <c r="D747" s="128" t="s">
        <v>896</v>
      </c>
      <c r="E747" s="201">
        <v>0.125</v>
      </c>
      <c r="F747" s="65" t="s">
        <v>96</v>
      </c>
      <c r="G747" s="56">
        <v>1.028</v>
      </c>
      <c r="H747" s="246">
        <f t="shared" si="61"/>
        <v>1.213</v>
      </c>
      <c r="I747" s="247">
        <f t="shared" si="62"/>
        <v>0</v>
      </c>
      <c r="J747" s="247">
        <f>I747-I747*J$9</f>
        <v>0</v>
      </c>
      <c r="K747" s="116"/>
      <c r="L747" s="10"/>
    </row>
    <row r="748" spans="1:12" s="8" customFormat="1" ht="22.5">
      <c r="A748" s="45">
        <v>2</v>
      </c>
      <c r="B748" s="51">
        <v>42009</v>
      </c>
      <c r="C748" s="37">
        <v>121713</v>
      </c>
      <c r="D748" s="128" t="s">
        <v>511</v>
      </c>
      <c r="E748" s="201">
        <v>0.125</v>
      </c>
      <c r="F748" s="65" t="s">
        <v>96</v>
      </c>
      <c r="G748" s="56">
        <v>1.028</v>
      </c>
      <c r="H748" s="246">
        <f t="shared" si="61"/>
        <v>1.213</v>
      </c>
      <c r="I748" s="247">
        <f t="shared" si="62"/>
        <v>0</v>
      </c>
      <c r="J748" s="247">
        <f aca="true" t="shared" si="64" ref="J748:J791">I748-I748*J$9</f>
        <v>0</v>
      </c>
      <c r="K748" s="116"/>
      <c r="L748" s="10"/>
    </row>
    <row r="749" spans="1:12" s="8" customFormat="1" ht="12.75">
      <c r="A749" s="45">
        <v>3</v>
      </c>
      <c r="B749" s="51" t="s">
        <v>32</v>
      </c>
      <c r="C749" s="35" t="s">
        <v>205</v>
      </c>
      <c r="D749" s="128" t="s">
        <v>200</v>
      </c>
      <c r="E749" s="201">
        <v>0.161</v>
      </c>
      <c r="F749" s="65" t="s">
        <v>96</v>
      </c>
      <c r="G749" s="56">
        <v>1.75</v>
      </c>
      <c r="H749" s="246">
        <f t="shared" si="61"/>
        <v>2.065</v>
      </c>
      <c r="I749" s="247">
        <f t="shared" si="62"/>
        <v>0</v>
      </c>
      <c r="J749" s="247">
        <f t="shared" si="64"/>
        <v>0</v>
      </c>
      <c r="K749" s="116"/>
      <c r="L749" s="10"/>
    </row>
    <row r="750" spans="1:12" s="8" customFormat="1" ht="12.75">
      <c r="A750" s="45">
        <v>4</v>
      </c>
      <c r="B750" s="51" t="s">
        <v>33</v>
      </c>
      <c r="C750" s="35" t="s">
        <v>206</v>
      </c>
      <c r="D750" s="128" t="s">
        <v>200</v>
      </c>
      <c r="E750" s="201">
        <v>0.161</v>
      </c>
      <c r="F750" s="65" t="s">
        <v>96</v>
      </c>
      <c r="G750" s="56">
        <v>1.75</v>
      </c>
      <c r="H750" s="246">
        <f t="shared" si="61"/>
        <v>2.065</v>
      </c>
      <c r="I750" s="247">
        <f t="shared" si="62"/>
        <v>0</v>
      </c>
      <c r="J750" s="247">
        <f t="shared" si="64"/>
        <v>0</v>
      </c>
      <c r="K750" s="116"/>
      <c r="L750" s="10"/>
    </row>
    <row r="751" spans="1:12" s="8" customFormat="1" ht="12.75">
      <c r="A751" s="45">
        <v>5</v>
      </c>
      <c r="B751" s="51" t="s">
        <v>69</v>
      </c>
      <c r="C751" s="35" t="s">
        <v>203</v>
      </c>
      <c r="D751" s="128" t="s">
        <v>172</v>
      </c>
      <c r="E751" s="201">
        <v>0.1388</v>
      </c>
      <c r="F751" s="65" t="s">
        <v>96</v>
      </c>
      <c r="G751" s="56">
        <v>1.133</v>
      </c>
      <c r="H751" s="246">
        <f t="shared" si="61"/>
        <v>1.337</v>
      </c>
      <c r="I751" s="247">
        <f t="shared" si="62"/>
        <v>0</v>
      </c>
      <c r="J751" s="247">
        <f t="shared" si="64"/>
        <v>0</v>
      </c>
      <c r="K751" s="116"/>
      <c r="L751" s="10"/>
    </row>
    <row r="752" spans="1:12" s="8" customFormat="1" ht="12.75">
      <c r="A752" s="45">
        <v>6</v>
      </c>
      <c r="B752" s="51" t="s">
        <v>70</v>
      </c>
      <c r="C752" s="35" t="s">
        <v>204</v>
      </c>
      <c r="D752" s="128" t="s">
        <v>130</v>
      </c>
      <c r="E752" s="201">
        <v>0.1388</v>
      </c>
      <c r="F752" s="65" t="s">
        <v>96</v>
      </c>
      <c r="G752" s="56">
        <v>1.133</v>
      </c>
      <c r="H752" s="246">
        <f t="shared" si="61"/>
        <v>1.337</v>
      </c>
      <c r="I752" s="247">
        <f t="shared" si="62"/>
        <v>0</v>
      </c>
      <c r="J752" s="247">
        <f t="shared" si="64"/>
        <v>0</v>
      </c>
      <c r="K752" s="116"/>
      <c r="L752" s="10"/>
    </row>
    <row r="753" spans="1:12" s="8" customFormat="1" ht="42.75">
      <c r="A753" s="57"/>
      <c r="B753" s="164"/>
      <c r="C753" s="278"/>
      <c r="D753" s="173" t="s">
        <v>897</v>
      </c>
      <c r="E753" s="202"/>
      <c r="F753" s="84"/>
      <c r="G753" s="110"/>
      <c r="H753" s="110"/>
      <c r="I753" s="110"/>
      <c r="J753" s="231"/>
      <c r="K753" s="116"/>
      <c r="L753" s="10"/>
    </row>
    <row r="754" spans="1:12" s="8" customFormat="1" ht="12.75" customHeight="1">
      <c r="A754" s="45">
        <v>1</v>
      </c>
      <c r="B754" s="51" t="s">
        <v>81</v>
      </c>
      <c r="C754" s="35" t="s">
        <v>265</v>
      </c>
      <c r="D754" s="128" t="s">
        <v>512</v>
      </c>
      <c r="E754" s="201">
        <v>0.12</v>
      </c>
      <c r="F754" s="65" t="s">
        <v>96</v>
      </c>
      <c r="G754" s="56">
        <v>1.125</v>
      </c>
      <c r="H754" s="246">
        <f t="shared" si="61"/>
        <v>1.328</v>
      </c>
      <c r="I754" s="247">
        <f t="shared" si="62"/>
        <v>0</v>
      </c>
      <c r="J754" s="247">
        <f t="shared" si="64"/>
        <v>0</v>
      </c>
      <c r="K754" s="116"/>
      <c r="L754" s="10"/>
    </row>
    <row r="755" spans="1:12" s="8" customFormat="1" ht="12.75" customHeight="1">
      <c r="A755" s="45">
        <v>2</v>
      </c>
      <c r="B755" s="51" t="s">
        <v>82</v>
      </c>
      <c r="C755" s="35" t="s">
        <v>266</v>
      </c>
      <c r="D755" s="128" t="s">
        <v>513</v>
      </c>
      <c r="E755" s="201">
        <v>0.12</v>
      </c>
      <c r="F755" s="65" t="s">
        <v>96</v>
      </c>
      <c r="G755" s="56">
        <v>1.125</v>
      </c>
      <c r="H755" s="246">
        <f t="shared" si="61"/>
        <v>1.328</v>
      </c>
      <c r="I755" s="247">
        <f t="shared" si="62"/>
        <v>0</v>
      </c>
      <c r="J755" s="247">
        <f t="shared" si="64"/>
        <v>0</v>
      </c>
      <c r="K755" s="116"/>
      <c r="L755" s="10"/>
    </row>
    <row r="756" spans="1:12" s="8" customFormat="1" ht="14.25">
      <c r="A756" s="57"/>
      <c r="B756" s="70"/>
      <c r="C756" s="279"/>
      <c r="D756" s="173" t="s">
        <v>619</v>
      </c>
      <c r="E756" s="202"/>
      <c r="F756" s="38"/>
      <c r="G756" s="78"/>
      <c r="H756" s="78"/>
      <c r="I756" s="78"/>
      <c r="J756" s="231"/>
      <c r="K756" s="116"/>
      <c r="L756" s="10"/>
    </row>
    <row r="757" spans="1:12" s="8" customFormat="1" ht="12.75" customHeight="1">
      <c r="A757" s="45">
        <v>1</v>
      </c>
      <c r="B757" s="51" t="s">
        <v>620</v>
      </c>
      <c r="C757" s="35" t="s">
        <v>778</v>
      </c>
      <c r="D757" s="128" t="s">
        <v>621</v>
      </c>
      <c r="E757" s="201">
        <v>0.075</v>
      </c>
      <c r="F757" s="65" t="s">
        <v>96</v>
      </c>
      <c r="G757" s="56">
        <v>0.605</v>
      </c>
      <c r="H757" s="246">
        <f t="shared" si="61"/>
        <v>0.714</v>
      </c>
      <c r="I757" s="247">
        <f t="shared" si="62"/>
        <v>0</v>
      </c>
      <c r="J757" s="247">
        <f t="shared" si="64"/>
        <v>0</v>
      </c>
      <c r="K757" s="116"/>
      <c r="L757" s="10"/>
    </row>
    <row r="758" spans="1:12" s="8" customFormat="1" ht="12.75" customHeight="1">
      <c r="A758" s="45">
        <v>2</v>
      </c>
      <c r="B758" s="51" t="s">
        <v>622</v>
      </c>
      <c r="C758" s="35" t="s">
        <v>779</v>
      </c>
      <c r="D758" s="128" t="s">
        <v>623</v>
      </c>
      <c r="E758" s="201">
        <v>0.099</v>
      </c>
      <c r="F758" s="65" t="s">
        <v>96</v>
      </c>
      <c r="G758" s="56">
        <v>0.4</v>
      </c>
      <c r="H758" s="246">
        <f t="shared" si="61"/>
        <v>0.472</v>
      </c>
      <c r="I758" s="247">
        <f t="shared" si="62"/>
        <v>0</v>
      </c>
      <c r="J758" s="247">
        <f>I758</f>
        <v>0</v>
      </c>
      <c r="K758" s="230" t="s">
        <v>1103</v>
      </c>
      <c r="L758" s="10"/>
    </row>
    <row r="759" spans="1:13" s="8" customFormat="1" ht="12.75" customHeight="1">
      <c r="A759" s="45">
        <v>3</v>
      </c>
      <c r="B759" s="51" t="s">
        <v>1042</v>
      </c>
      <c r="C759" s="35" t="s">
        <v>780</v>
      </c>
      <c r="D759" s="128" t="s">
        <v>898</v>
      </c>
      <c r="E759" s="201"/>
      <c r="F759" s="65" t="s">
        <v>96</v>
      </c>
      <c r="G759" s="56">
        <v>1.136</v>
      </c>
      <c r="H759" s="246">
        <f t="shared" si="61"/>
        <v>1.34</v>
      </c>
      <c r="I759" s="247">
        <f>H759*I$9</f>
        <v>0</v>
      </c>
      <c r="J759" s="247">
        <f>I759-I759*J$9</f>
        <v>0</v>
      </c>
      <c r="K759" s="116"/>
      <c r="L759" s="10"/>
      <c r="M759" s="7"/>
    </row>
    <row r="760" spans="1:13" s="8" customFormat="1" ht="12.75" customHeight="1">
      <c r="A760" s="45">
        <v>4</v>
      </c>
      <c r="B760" s="51" t="s">
        <v>624</v>
      </c>
      <c r="C760" s="280">
        <v>434977</v>
      </c>
      <c r="D760" s="128" t="s">
        <v>899</v>
      </c>
      <c r="E760" s="201"/>
      <c r="F760" s="65" t="s">
        <v>96</v>
      </c>
      <c r="G760" s="56">
        <v>1.143</v>
      </c>
      <c r="H760" s="246">
        <f t="shared" si="61"/>
        <v>1.349</v>
      </c>
      <c r="I760" s="247">
        <f t="shared" si="62"/>
        <v>0</v>
      </c>
      <c r="J760" s="247">
        <f t="shared" si="64"/>
        <v>0</v>
      </c>
      <c r="K760" s="116"/>
      <c r="L760" s="10"/>
      <c r="M760" s="7"/>
    </row>
    <row r="761" spans="1:13" s="8" customFormat="1" ht="12.75" customHeight="1">
      <c r="A761" s="45">
        <v>5</v>
      </c>
      <c r="B761" s="51" t="s">
        <v>1043</v>
      </c>
      <c r="C761" s="280">
        <v>434978</v>
      </c>
      <c r="D761" s="128" t="s">
        <v>900</v>
      </c>
      <c r="E761" s="201"/>
      <c r="F761" s="65" t="s">
        <v>96</v>
      </c>
      <c r="G761" s="56">
        <v>1.143</v>
      </c>
      <c r="H761" s="246">
        <f t="shared" si="61"/>
        <v>1.349</v>
      </c>
      <c r="I761" s="247">
        <f t="shared" si="62"/>
        <v>0</v>
      </c>
      <c r="J761" s="247">
        <f t="shared" si="64"/>
        <v>0</v>
      </c>
      <c r="K761" s="116"/>
      <c r="L761" s="10"/>
      <c r="M761" s="7"/>
    </row>
    <row r="762" spans="1:13" s="8" customFormat="1" ht="12.75" customHeight="1">
      <c r="A762" s="45">
        <v>6</v>
      </c>
      <c r="B762" s="51" t="s">
        <v>1044</v>
      </c>
      <c r="C762" s="35" t="s">
        <v>786</v>
      </c>
      <c r="D762" s="128" t="s">
        <v>625</v>
      </c>
      <c r="E762" s="201"/>
      <c r="F762" s="65" t="s">
        <v>96</v>
      </c>
      <c r="G762" s="56">
        <v>1.52</v>
      </c>
      <c r="H762" s="246">
        <f t="shared" si="61"/>
        <v>1.794</v>
      </c>
      <c r="I762" s="247">
        <f t="shared" si="62"/>
        <v>0</v>
      </c>
      <c r="J762" s="247">
        <f t="shared" si="64"/>
        <v>0</v>
      </c>
      <c r="K762" s="116"/>
      <c r="L762" s="10"/>
      <c r="M762" s="7"/>
    </row>
    <row r="763" spans="1:13" s="8" customFormat="1" ht="12.75" customHeight="1">
      <c r="A763" s="45">
        <v>7</v>
      </c>
      <c r="B763" s="51" t="s">
        <v>1045</v>
      </c>
      <c r="C763" s="35"/>
      <c r="D763" s="128" t="s">
        <v>626</v>
      </c>
      <c r="E763" s="201">
        <v>0.072</v>
      </c>
      <c r="F763" s="65" t="s">
        <v>96</v>
      </c>
      <c r="G763" s="56">
        <v>1.1</v>
      </c>
      <c r="H763" s="246">
        <f t="shared" si="61"/>
        <v>1.298</v>
      </c>
      <c r="I763" s="247">
        <f t="shared" si="62"/>
        <v>0</v>
      </c>
      <c r="J763" s="247">
        <f t="shared" si="64"/>
        <v>0</v>
      </c>
      <c r="K763" s="116"/>
      <c r="L763" s="10"/>
      <c r="M763" s="7"/>
    </row>
    <row r="764" spans="1:13" s="8" customFormat="1" ht="12.75" customHeight="1">
      <c r="A764" s="45">
        <v>8</v>
      </c>
      <c r="B764" s="51" t="s">
        <v>1046</v>
      </c>
      <c r="C764" s="35" t="s">
        <v>787</v>
      </c>
      <c r="D764" s="128" t="s">
        <v>627</v>
      </c>
      <c r="E764" s="201"/>
      <c r="F764" s="65" t="s">
        <v>96</v>
      </c>
      <c r="G764" s="56">
        <v>1.7</v>
      </c>
      <c r="H764" s="246">
        <f t="shared" si="61"/>
        <v>2.006</v>
      </c>
      <c r="I764" s="247">
        <f t="shared" si="62"/>
        <v>0</v>
      </c>
      <c r="J764" s="247">
        <f t="shared" si="64"/>
        <v>0</v>
      </c>
      <c r="K764" s="116"/>
      <c r="L764" s="10"/>
      <c r="M764" s="7"/>
    </row>
    <row r="765" spans="1:13" s="8" customFormat="1" ht="12.75">
      <c r="A765" s="45">
        <v>9</v>
      </c>
      <c r="B765" s="51" t="s">
        <v>1011</v>
      </c>
      <c r="C765" s="37">
        <v>13800046</v>
      </c>
      <c r="D765" s="128" t="s">
        <v>773</v>
      </c>
      <c r="E765" s="201"/>
      <c r="F765" s="65" t="s">
        <v>96</v>
      </c>
      <c r="G765" s="56">
        <v>1.35</v>
      </c>
      <c r="H765" s="246">
        <f t="shared" si="61"/>
        <v>1.593</v>
      </c>
      <c r="I765" s="247">
        <f t="shared" si="62"/>
        <v>0</v>
      </c>
      <c r="J765" s="247">
        <f t="shared" si="64"/>
        <v>0</v>
      </c>
      <c r="K765" s="116"/>
      <c r="L765" s="10"/>
      <c r="M765" s="7"/>
    </row>
    <row r="766" spans="1:13" s="8" customFormat="1" ht="12.75">
      <c r="A766" s="45">
        <v>10</v>
      </c>
      <c r="B766" s="155" t="s">
        <v>1012</v>
      </c>
      <c r="C766" s="274">
        <v>13800047</v>
      </c>
      <c r="D766" s="36" t="s">
        <v>774</v>
      </c>
      <c r="E766" s="220"/>
      <c r="F766" s="65" t="s">
        <v>96</v>
      </c>
      <c r="G766" s="105">
        <v>1.35</v>
      </c>
      <c r="H766" s="246">
        <f t="shared" si="61"/>
        <v>1.593</v>
      </c>
      <c r="I766" s="247">
        <f t="shared" si="62"/>
        <v>0</v>
      </c>
      <c r="J766" s="247">
        <f t="shared" si="64"/>
        <v>0</v>
      </c>
      <c r="K766" s="116"/>
      <c r="L766" s="10"/>
      <c r="M766" s="7"/>
    </row>
    <row r="767" spans="1:13" s="8" customFormat="1" ht="14.25">
      <c r="A767" s="57"/>
      <c r="B767" s="70"/>
      <c r="C767" s="279"/>
      <c r="D767" s="173" t="s">
        <v>628</v>
      </c>
      <c r="E767" s="202"/>
      <c r="F767" s="38"/>
      <c r="G767" s="78"/>
      <c r="H767" s="78"/>
      <c r="I767" s="78"/>
      <c r="J767" s="231"/>
      <c r="K767" s="116"/>
      <c r="L767" s="10"/>
      <c r="M767" s="7"/>
    </row>
    <row r="768" spans="1:12" s="7" customFormat="1" ht="22.5">
      <c r="A768" s="45">
        <v>1</v>
      </c>
      <c r="B768" s="51" t="s">
        <v>629</v>
      </c>
      <c r="C768" s="37">
        <v>160111</v>
      </c>
      <c r="D768" s="128" t="s">
        <v>632</v>
      </c>
      <c r="E768" s="201"/>
      <c r="F768" s="65" t="s">
        <v>96</v>
      </c>
      <c r="G768" s="56">
        <v>7.344</v>
      </c>
      <c r="H768" s="246">
        <f t="shared" si="61"/>
        <v>8.666</v>
      </c>
      <c r="I768" s="247">
        <f t="shared" si="62"/>
        <v>0</v>
      </c>
      <c r="J768" s="247">
        <f t="shared" si="64"/>
        <v>0</v>
      </c>
      <c r="K768" s="116"/>
      <c r="L768" s="10"/>
    </row>
    <row r="769" spans="1:12" s="7" customFormat="1" ht="22.5">
      <c r="A769" s="45">
        <v>2</v>
      </c>
      <c r="B769" s="51" t="s">
        <v>631</v>
      </c>
      <c r="C769" s="37">
        <v>487922</v>
      </c>
      <c r="D769" s="128" t="s">
        <v>630</v>
      </c>
      <c r="E769" s="201"/>
      <c r="F769" s="65" t="s">
        <v>96</v>
      </c>
      <c r="G769" s="56">
        <v>4.314</v>
      </c>
      <c r="H769" s="246">
        <f t="shared" si="61"/>
        <v>5.091</v>
      </c>
      <c r="I769" s="247">
        <f t="shared" si="62"/>
        <v>0</v>
      </c>
      <c r="J769" s="247">
        <f t="shared" si="64"/>
        <v>0</v>
      </c>
      <c r="K769" s="116"/>
      <c r="L769" s="10"/>
    </row>
    <row r="770" spans="1:12" s="7" customFormat="1" ht="12.75">
      <c r="A770" s="45">
        <v>3</v>
      </c>
      <c r="B770" s="51" t="s">
        <v>722</v>
      </c>
      <c r="C770" s="37" t="s">
        <v>720</v>
      </c>
      <c r="D770" s="128" t="s">
        <v>721</v>
      </c>
      <c r="E770" s="201">
        <v>1.3</v>
      </c>
      <c r="F770" s="65" t="s">
        <v>96</v>
      </c>
      <c r="G770" s="56">
        <v>5.867</v>
      </c>
      <c r="H770" s="246">
        <f t="shared" si="61"/>
        <v>6.923</v>
      </c>
      <c r="I770" s="247">
        <f t="shared" si="62"/>
        <v>0</v>
      </c>
      <c r="J770" s="247">
        <f>I770-I770*J$9</f>
        <v>0</v>
      </c>
      <c r="K770" s="116"/>
      <c r="L770" s="10"/>
    </row>
    <row r="771" spans="1:12" s="7" customFormat="1" ht="12.75">
      <c r="A771" s="45">
        <v>4</v>
      </c>
      <c r="B771" s="51" t="s">
        <v>991</v>
      </c>
      <c r="C771" s="37" t="s">
        <v>1289</v>
      </c>
      <c r="D771" s="128" t="s">
        <v>633</v>
      </c>
      <c r="E771" s="201"/>
      <c r="F771" s="65" t="s">
        <v>96</v>
      </c>
      <c r="G771" s="56">
        <v>2</v>
      </c>
      <c r="H771" s="246">
        <f t="shared" si="61"/>
        <v>2.36</v>
      </c>
      <c r="I771" s="247">
        <f t="shared" si="62"/>
        <v>0</v>
      </c>
      <c r="J771" s="247">
        <f t="shared" si="64"/>
        <v>0</v>
      </c>
      <c r="K771" s="116"/>
      <c r="L771" s="10"/>
    </row>
    <row r="772" spans="1:12" s="7" customFormat="1" ht="12.75">
      <c r="A772" s="45">
        <v>5</v>
      </c>
      <c r="B772" s="51" t="s">
        <v>36</v>
      </c>
      <c r="C772" s="281"/>
      <c r="D772" s="128" t="s">
        <v>434</v>
      </c>
      <c r="E772" s="201"/>
      <c r="F772" s="65" t="s">
        <v>96</v>
      </c>
      <c r="G772" s="56">
        <v>2.625</v>
      </c>
      <c r="H772" s="246">
        <f t="shared" si="61"/>
        <v>3.098</v>
      </c>
      <c r="I772" s="247">
        <f t="shared" si="62"/>
        <v>0</v>
      </c>
      <c r="J772" s="247">
        <f t="shared" si="64"/>
        <v>0</v>
      </c>
      <c r="K772" s="116"/>
      <c r="L772" s="10"/>
    </row>
    <row r="773" spans="1:12" s="7" customFormat="1" ht="22.5">
      <c r="A773" s="45">
        <v>6</v>
      </c>
      <c r="B773" s="51" t="s">
        <v>992</v>
      </c>
      <c r="C773" s="37">
        <v>8214211</v>
      </c>
      <c r="D773" s="128" t="s">
        <v>634</v>
      </c>
      <c r="E773" s="201"/>
      <c r="F773" s="65" t="s">
        <v>96</v>
      </c>
      <c r="G773" s="56">
        <v>2.421</v>
      </c>
      <c r="H773" s="246">
        <f t="shared" si="61"/>
        <v>2.857</v>
      </c>
      <c r="I773" s="247">
        <f t="shared" si="62"/>
        <v>0</v>
      </c>
      <c r="J773" s="247">
        <f t="shared" si="64"/>
        <v>0</v>
      </c>
      <c r="K773" s="116"/>
      <c r="L773" s="10"/>
    </row>
    <row r="774" spans="1:13" s="7" customFormat="1" ht="12.75">
      <c r="A774" s="45">
        <v>7</v>
      </c>
      <c r="B774" s="51" t="s">
        <v>636</v>
      </c>
      <c r="C774" s="37">
        <v>435428</v>
      </c>
      <c r="D774" s="128" t="s">
        <v>635</v>
      </c>
      <c r="E774" s="201"/>
      <c r="F774" s="65" t="s">
        <v>96</v>
      </c>
      <c r="G774" s="56">
        <v>3.516</v>
      </c>
      <c r="H774" s="246">
        <f t="shared" si="61"/>
        <v>4.149</v>
      </c>
      <c r="I774" s="247">
        <f t="shared" si="62"/>
        <v>0</v>
      </c>
      <c r="J774" s="247">
        <f t="shared" si="64"/>
        <v>0</v>
      </c>
      <c r="K774" s="116"/>
      <c r="L774" s="10"/>
      <c r="M774" s="3"/>
    </row>
    <row r="775" spans="1:13" s="7" customFormat="1" ht="12.75">
      <c r="A775" s="45">
        <v>8</v>
      </c>
      <c r="B775" s="51" t="s">
        <v>638</v>
      </c>
      <c r="C775" s="37">
        <v>16606394</v>
      </c>
      <c r="D775" s="128" t="s">
        <v>637</v>
      </c>
      <c r="E775" s="201"/>
      <c r="F775" s="65" t="s">
        <v>96</v>
      </c>
      <c r="G775" s="56">
        <v>6.337</v>
      </c>
      <c r="H775" s="246">
        <f t="shared" si="61"/>
        <v>7.478</v>
      </c>
      <c r="I775" s="247">
        <f t="shared" si="62"/>
        <v>0</v>
      </c>
      <c r="J775" s="247">
        <f t="shared" si="64"/>
        <v>0</v>
      </c>
      <c r="K775" s="116"/>
      <c r="L775" s="10"/>
      <c r="M775" s="3"/>
    </row>
    <row r="776" spans="1:13" s="7" customFormat="1" ht="12.75">
      <c r="A776" s="45">
        <v>9</v>
      </c>
      <c r="B776" s="51" t="s">
        <v>724</v>
      </c>
      <c r="C776" s="37">
        <v>955710</v>
      </c>
      <c r="D776" s="128" t="s">
        <v>723</v>
      </c>
      <c r="E776" s="201"/>
      <c r="F776" s="65" t="s">
        <v>96</v>
      </c>
      <c r="G776" s="56">
        <v>8.1</v>
      </c>
      <c r="H776" s="246">
        <f t="shared" si="61"/>
        <v>9.558</v>
      </c>
      <c r="I776" s="247">
        <f t="shared" si="62"/>
        <v>0</v>
      </c>
      <c r="J776" s="247">
        <f t="shared" si="64"/>
        <v>0</v>
      </c>
      <c r="K776" s="116"/>
      <c r="L776" s="10"/>
      <c r="M776" s="3"/>
    </row>
    <row r="777" spans="1:13" s="7" customFormat="1" ht="57">
      <c r="A777" s="306"/>
      <c r="B777" s="307"/>
      <c r="C777" s="307"/>
      <c r="D777" s="308" t="s">
        <v>1243</v>
      </c>
      <c r="E777" s="309"/>
      <c r="F777" s="310"/>
      <c r="G777" s="311"/>
      <c r="H777" s="303"/>
      <c r="I777" s="304"/>
      <c r="J777" s="305"/>
      <c r="K777" s="116"/>
      <c r="L777" s="10"/>
      <c r="M777" s="3"/>
    </row>
    <row r="778" spans="1:13" s="7" customFormat="1" ht="22.5">
      <c r="A778" s="312">
        <v>1</v>
      </c>
      <c r="B778" s="60">
        <v>51934</v>
      </c>
      <c r="C778" s="191"/>
      <c r="D778" s="128" t="s">
        <v>1244</v>
      </c>
      <c r="E778" s="313"/>
      <c r="F778" s="314" t="s">
        <v>96</v>
      </c>
      <c r="G778" s="255">
        <v>978.32</v>
      </c>
      <c r="H778" s="246">
        <f>G778*1.18</f>
        <v>1154.418</v>
      </c>
      <c r="I778" s="247">
        <f>H778*I$9</f>
        <v>0</v>
      </c>
      <c r="J778" s="247">
        <f>I778-I778*J$9</f>
        <v>0</v>
      </c>
      <c r="K778" s="116"/>
      <c r="L778" s="10"/>
      <c r="M778" s="3"/>
    </row>
    <row r="779" spans="1:13" s="7" customFormat="1" ht="28.5">
      <c r="A779" s="57"/>
      <c r="B779" s="70"/>
      <c r="C779" s="92"/>
      <c r="D779" s="315" t="s">
        <v>605</v>
      </c>
      <c r="E779" s="221"/>
      <c r="F779" s="38"/>
      <c r="G779" s="78"/>
      <c r="H779" s="78"/>
      <c r="I779" s="78"/>
      <c r="J779" s="231"/>
      <c r="K779" s="116"/>
      <c r="L779" s="10"/>
      <c r="M779" s="3"/>
    </row>
    <row r="780" spans="1:13" s="7" customFormat="1" ht="12.75">
      <c r="A780" s="45">
        <v>1</v>
      </c>
      <c r="B780" s="51">
        <v>43028</v>
      </c>
      <c r="C780" s="37"/>
      <c r="D780" s="128" t="s">
        <v>681</v>
      </c>
      <c r="E780" s="204"/>
      <c r="F780" s="65" t="s">
        <v>96</v>
      </c>
      <c r="G780" s="56">
        <v>180.16</v>
      </c>
      <c r="H780" s="246">
        <f t="shared" si="61"/>
        <v>212.589</v>
      </c>
      <c r="I780" s="247">
        <f t="shared" si="62"/>
        <v>0</v>
      </c>
      <c r="J780" s="247">
        <f t="shared" si="64"/>
        <v>0</v>
      </c>
      <c r="K780" s="116"/>
      <c r="L780" s="10"/>
      <c r="M780" s="3"/>
    </row>
    <row r="781" spans="1:13" s="7" customFormat="1" ht="12.75">
      <c r="A781" s="45">
        <v>2</v>
      </c>
      <c r="B781" s="51">
        <v>52029</v>
      </c>
      <c r="C781" s="37"/>
      <c r="D781" s="128" t="s">
        <v>606</v>
      </c>
      <c r="E781" s="204"/>
      <c r="F781" s="65" t="s">
        <v>96</v>
      </c>
      <c r="G781" s="56">
        <v>497.966</v>
      </c>
      <c r="H781" s="246">
        <f t="shared" si="61"/>
        <v>587.6</v>
      </c>
      <c r="I781" s="247">
        <f t="shared" si="62"/>
        <v>0</v>
      </c>
      <c r="J781" s="247">
        <f t="shared" si="64"/>
        <v>0</v>
      </c>
      <c r="K781" s="116"/>
      <c r="L781" s="10"/>
      <c r="M781" s="3"/>
    </row>
    <row r="782" spans="1:13" s="7" customFormat="1" ht="12.75">
      <c r="A782" s="45">
        <v>3</v>
      </c>
      <c r="B782" s="51">
        <v>51994</v>
      </c>
      <c r="C782" s="37"/>
      <c r="D782" s="36" t="s">
        <v>608</v>
      </c>
      <c r="E782" s="204"/>
      <c r="F782" s="65" t="s">
        <v>96</v>
      </c>
      <c r="G782" s="56">
        <v>415.228</v>
      </c>
      <c r="H782" s="246">
        <f t="shared" si="61"/>
        <v>489.969</v>
      </c>
      <c r="I782" s="247">
        <f t="shared" si="62"/>
        <v>0</v>
      </c>
      <c r="J782" s="247">
        <f t="shared" si="64"/>
        <v>0</v>
      </c>
      <c r="K782" s="116"/>
      <c r="L782" s="10"/>
      <c r="M782" s="3"/>
    </row>
    <row r="783" spans="1:13" s="7" customFormat="1" ht="12.75">
      <c r="A783" s="45">
        <v>4</v>
      </c>
      <c r="B783" s="51" t="s">
        <v>989</v>
      </c>
      <c r="C783" s="37"/>
      <c r="D783" s="36" t="s">
        <v>607</v>
      </c>
      <c r="E783" s="204"/>
      <c r="F783" s="65" t="s">
        <v>96</v>
      </c>
      <c r="G783" s="56">
        <v>122.114</v>
      </c>
      <c r="H783" s="246">
        <f t="shared" si="61"/>
        <v>144.095</v>
      </c>
      <c r="I783" s="247">
        <f t="shared" si="62"/>
        <v>0</v>
      </c>
      <c r="J783" s="247">
        <f t="shared" si="64"/>
        <v>0</v>
      </c>
      <c r="K783" s="116"/>
      <c r="L783" s="10"/>
      <c r="M783" s="3"/>
    </row>
    <row r="784" spans="1:13" s="7" customFormat="1" ht="12.75">
      <c r="A784" s="45">
        <v>5</v>
      </c>
      <c r="B784" s="51" t="s">
        <v>609</v>
      </c>
      <c r="C784" s="37"/>
      <c r="D784" s="36" t="s">
        <v>614</v>
      </c>
      <c r="E784" s="204"/>
      <c r="F784" s="65" t="s">
        <v>96</v>
      </c>
      <c r="G784" s="56">
        <v>3.67</v>
      </c>
      <c r="H784" s="246">
        <f t="shared" si="61"/>
        <v>4.331</v>
      </c>
      <c r="I784" s="247">
        <f t="shared" si="62"/>
        <v>0</v>
      </c>
      <c r="J784" s="247">
        <f t="shared" si="64"/>
        <v>0</v>
      </c>
      <c r="K784" s="116"/>
      <c r="L784" s="10"/>
      <c r="M784" s="3"/>
    </row>
    <row r="785" spans="1:13" s="7" customFormat="1" ht="12.75">
      <c r="A785" s="45">
        <v>6</v>
      </c>
      <c r="B785" s="51" t="s">
        <v>610</v>
      </c>
      <c r="C785" s="37"/>
      <c r="D785" s="36" t="s">
        <v>615</v>
      </c>
      <c r="E785" s="204"/>
      <c r="F785" s="65" t="s">
        <v>96</v>
      </c>
      <c r="G785" s="56">
        <v>66.2</v>
      </c>
      <c r="H785" s="246">
        <f t="shared" si="61"/>
        <v>78.116</v>
      </c>
      <c r="I785" s="247">
        <f t="shared" si="62"/>
        <v>0</v>
      </c>
      <c r="J785" s="247">
        <f t="shared" si="64"/>
        <v>0</v>
      </c>
      <c r="K785" s="116"/>
      <c r="L785" s="10"/>
      <c r="M785" s="3"/>
    </row>
    <row r="786" spans="1:12" ht="12.75">
      <c r="A786" s="45">
        <v>7</v>
      </c>
      <c r="B786" s="51">
        <v>51095</v>
      </c>
      <c r="C786" s="37"/>
      <c r="D786" s="36" t="s">
        <v>616</v>
      </c>
      <c r="E786" s="204"/>
      <c r="F786" s="65" t="s">
        <v>96</v>
      </c>
      <c r="G786" s="56">
        <v>62.649</v>
      </c>
      <c r="H786" s="246">
        <f aca="true" t="shared" si="65" ref="H786:H791">G786*1.18</f>
        <v>73.926</v>
      </c>
      <c r="I786" s="247">
        <f aca="true" t="shared" si="66" ref="I786:I791">H786*I$9</f>
        <v>0</v>
      </c>
      <c r="J786" s="247">
        <f t="shared" si="64"/>
        <v>0</v>
      </c>
      <c r="K786" s="116"/>
      <c r="L786" s="10"/>
    </row>
    <row r="787" spans="1:12" ht="12.75">
      <c r="A787" s="45">
        <v>8</v>
      </c>
      <c r="B787" s="51">
        <v>51145</v>
      </c>
      <c r="C787" s="37"/>
      <c r="D787" s="36" t="s">
        <v>611</v>
      </c>
      <c r="E787" s="204"/>
      <c r="F787" s="65" t="s">
        <v>96</v>
      </c>
      <c r="G787" s="56">
        <v>12.87</v>
      </c>
      <c r="H787" s="246">
        <f t="shared" si="65"/>
        <v>15.187</v>
      </c>
      <c r="I787" s="247">
        <f t="shared" si="66"/>
        <v>0</v>
      </c>
      <c r="J787" s="247">
        <f t="shared" si="64"/>
        <v>0</v>
      </c>
      <c r="K787" s="116"/>
      <c r="L787" s="10"/>
    </row>
    <row r="788" spans="1:12" ht="12.75">
      <c r="A788" s="45">
        <v>9</v>
      </c>
      <c r="B788" s="51" t="s">
        <v>816</v>
      </c>
      <c r="C788" s="37"/>
      <c r="D788" s="36" t="s">
        <v>817</v>
      </c>
      <c r="E788" s="204"/>
      <c r="F788" s="65" t="s">
        <v>96</v>
      </c>
      <c r="G788" s="56">
        <v>27.159</v>
      </c>
      <c r="H788" s="246">
        <f t="shared" si="65"/>
        <v>32.048</v>
      </c>
      <c r="I788" s="247">
        <f t="shared" si="66"/>
        <v>0</v>
      </c>
      <c r="J788" s="247">
        <f t="shared" si="64"/>
        <v>0</v>
      </c>
      <c r="K788" s="116"/>
      <c r="L788" s="10"/>
    </row>
    <row r="789" spans="1:12" ht="12.75">
      <c r="A789" s="45">
        <v>10</v>
      </c>
      <c r="B789" s="51">
        <v>51446</v>
      </c>
      <c r="C789" s="37"/>
      <c r="D789" s="36" t="s">
        <v>612</v>
      </c>
      <c r="E789" s="204"/>
      <c r="F789" s="65" t="s">
        <v>96</v>
      </c>
      <c r="G789" s="56">
        <v>26.77</v>
      </c>
      <c r="H789" s="246">
        <f t="shared" si="65"/>
        <v>31.589</v>
      </c>
      <c r="I789" s="247">
        <f t="shared" si="66"/>
        <v>0</v>
      </c>
      <c r="J789" s="247">
        <f t="shared" si="64"/>
        <v>0</v>
      </c>
      <c r="K789" s="116"/>
      <c r="L789" s="10"/>
    </row>
    <row r="790" spans="1:12" ht="12.75">
      <c r="A790" s="45">
        <v>11</v>
      </c>
      <c r="B790" s="51">
        <v>51838</v>
      </c>
      <c r="C790" s="37"/>
      <c r="D790" s="36" t="s">
        <v>617</v>
      </c>
      <c r="E790" s="204"/>
      <c r="F790" s="65" t="s">
        <v>96</v>
      </c>
      <c r="G790" s="56">
        <v>30.258</v>
      </c>
      <c r="H790" s="246">
        <f t="shared" si="65"/>
        <v>35.704</v>
      </c>
      <c r="I790" s="247">
        <f t="shared" si="66"/>
        <v>0</v>
      </c>
      <c r="J790" s="247">
        <f t="shared" si="64"/>
        <v>0</v>
      </c>
      <c r="K790" s="116"/>
      <c r="L790" s="10"/>
    </row>
    <row r="791" spans="1:12" ht="13.5" thickBot="1">
      <c r="A791" s="45">
        <v>12</v>
      </c>
      <c r="B791" s="51">
        <v>51992</v>
      </c>
      <c r="C791" s="37"/>
      <c r="D791" s="36" t="s">
        <v>613</v>
      </c>
      <c r="E791" s="204"/>
      <c r="F791" s="65" t="s">
        <v>96</v>
      </c>
      <c r="G791" s="56">
        <v>49.154</v>
      </c>
      <c r="H791" s="246">
        <f t="shared" si="65"/>
        <v>58.002</v>
      </c>
      <c r="I791" s="247">
        <f t="shared" si="66"/>
        <v>0</v>
      </c>
      <c r="J791" s="247">
        <f t="shared" si="64"/>
        <v>0</v>
      </c>
      <c r="K791" s="116"/>
      <c r="L791" s="10"/>
    </row>
    <row r="792" spans="1:12" ht="12.75">
      <c r="A792" s="57"/>
      <c r="B792" s="70"/>
      <c r="C792" s="92"/>
      <c r="D792" s="178"/>
      <c r="E792" s="202"/>
      <c r="F792" s="38"/>
      <c r="G792" s="111" t="s">
        <v>848</v>
      </c>
      <c r="H792" s="238"/>
      <c r="I792" s="238" t="s">
        <v>1165</v>
      </c>
      <c r="J792" s="232" t="s">
        <v>680</v>
      </c>
      <c r="K792" s="235"/>
      <c r="L792" s="10"/>
    </row>
    <row r="793" spans="1:11" ht="15">
      <c r="A793" s="57"/>
      <c r="B793" s="70"/>
      <c r="C793" s="92"/>
      <c r="D793" s="331" t="s">
        <v>675</v>
      </c>
      <c r="E793" s="202"/>
      <c r="F793" s="38"/>
      <c r="G793" s="95" t="s">
        <v>1166</v>
      </c>
      <c r="H793" s="238"/>
      <c r="I793" s="238" t="s">
        <v>1166</v>
      </c>
      <c r="J793" s="233">
        <f>J9</f>
        <v>0</v>
      </c>
      <c r="K793" s="236"/>
    </row>
    <row r="794" spans="1:11" ht="12.75">
      <c r="A794" s="57"/>
      <c r="B794" s="70"/>
      <c r="C794" s="92"/>
      <c r="D794" s="332"/>
      <c r="E794" s="202"/>
      <c r="F794" s="38"/>
      <c r="G794" s="112"/>
      <c r="H794" s="239"/>
      <c r="I794" s="239"/>
      <c r="J794" s="232" t="s">
        <v>1165</v>
      </c>
      <c r="K794" s="237"/>
    </row>
    <row r="795" spans="1:11" ht="12.75">
      <c r="A795" s="68">
        <v>1</v>
      </c>
      <c r="B795" s="297" t="s">
        <v>1194</v>
      </c>
      <c r="C795" s="165">
        <v>11493</v>
      </c>
      <c r="D795" s="290" t="s">
        <v>664</v>
      </c>
      <c r="E795" s="227">
        <v>7.3</v>
      </c>
      <c r="F795" s="65" t="s">
        <v>96</v>
      </c>
      <c r="G795" s="249">
        <v>1476.14</v>
      </c>
      <c r="H795" s="240"/>
      <c r="I795" s="251">
        <f>G795*1.18</f>
        <v>1741.85</v>
      </c>
      <c r="J795" s="251">
        <f aca="true" t="shared" si="67" ref="J795:J826">I795-I795*J$793</f>
        <v>1741.85</v>
      </c>
      <c r="K795" s="237"/>
    </row>
    <row r="796" spans="1:11" ht="12.75">
      <c r="A796" s="68">
        <f>A795+1</f>
        <v>2</v>
      </c>
      <c r="B796" s="297" t="s">
        <v>1195</v>
      </c>
      <c r="C796" s="165">
        <v>12672</v>
      </c>
      <c r="D796" s="290" t="s">
        <v>665</v>
      </c>
      <c r="E796" s="227">
        <v>2.23</v>
      </c>
      <c r="F796" s="65" t="s">
        <v>96</v>
      </c>
      <c r="G796" s="249">
        <v>1381.01</v>
      </c>
      <c r="H796" s="240"/>
      <c r="I796" s="251">
        <f aca="true" t="shared" si="68" ref="I796:I851">G796*1.18</f>
        <v>1629.59</v>
      </c>
      <c r="J796" s="251">
        <f t="shared" si="67"/>
        <v>1629.59</v>
      </c>
      <c r="K796" s="237"/>
    </row>
    <row r="797" spans="1:11" ht="12.75">
      <c r="A797" s="68">
        <f aca="true" t="shared" si="69" ref="A797:A851">A796+1</f>
        <v>3</v>
      </c>
      <c r="B797" s="165">
        <v>12698</v>
      </c>
      <c r="C797" s="282"/>
      <c r="D797" s="290" t="s">
        <v>666</v>
      </c>
      <c r="E797" s="227">
        <v>2.23</v>
      </c>
      <c r="F797" s="65" t="s">
        <v>96</v>
      </c>
      <c r="G797" s="249">
        <v>683.41</v>
      </c>
      <c r="H797" s="240"/>
      <c r="I797" s="251">
        <f t="shared" si="68"/>
        <v>806.42</v>
      </c>
      <c r="J797" s="251">
        <f t="shared" si="67"/>
        <v>806.42</v>
      </c>
      <c r="K797" s="237"/>
    </row>
    <row r="798" spans="1:11" ht="12.75">
      <c r="A798" s="68">
        <f t="shared" si="69"/>
        <v>4</v>
      </c>
      <c r="B798" s="165" t="s">
        <v>667</v>
      </c>
      <c r="C798" s="282"/>
      <c r="D798" s="290" t="s">
        <v>668</v>
      </c>
      <c r="E798" s="227">
        <v>4.4</v>
      </c>
      <c r="F798" s="65" t="s">
        <v>96</v>
      </c>
      <c r="G798" s="249">
        <v>1986.35</v>
      </c>
      <c r="H798" s="240"/>
      <c r="I798" s="251">
        <f t="shared" si="68"/>
        <v>2343.89</v>
      </c>
      <c r="J798" s="251">
        <f t="shared" si="67"/>
        <v>2343.89</v>
      </c>
      <c r="K798" s="237"/>
    </row>
    <row r="799" spans="1:11" ht="12.75">
      <c r="A799" s="68">
        <f t="shared" si="69"/>
        <v>5</v>
      </c>
      <c r="B799" s="165">
        <v>12780</v>
      </c>
      <c r="C799" s="282"/>
      <c r="D799" s="290" t="s">
        <v>669</v>
      </c>
      <c r="E799" s="227">
        <v>6.8</v>
      </c>
      <c r="F799" s="65" t="s">
        <v>96</v>
      </c>
      <c r="G799" s="249">
        <v>2192.12</v>
      </c>
      <c r="H799" s="240"/>
      <c r="I799" s="251">
        <f t="shared" si="68"/>
        <v>2586.7</v>
      </c>
      <c r="J799" s="251">
        <f t="shared" si="67"/>
        <v>2586.7</v>
      </c>
      <c r="K799" s="237"/>
    </row>
    <row r="800" spans="1:11" ht="12.75">
      <c r="A800" s="68">
        <f t="shared" si="69"/>
        <v>6</v>
      </c>
      <c r="B800" s="165">
        <v>12782</v>
      </c>
      <c r="C800" s="282"/>
      <c r="D800" s="290" t="s">
        <v>901</v>
      </c>
      <c r="E800" s="227">
        <v>7.3</v>
      </c>
      <c r="F800" s="65" t="s">
        <v>96</v>
      </c>
      <c r="G800" s="249">
        <v>2136.48</v>
      </c>
      <c r="H800" s="240"/>
      <c r="I800" s="251">
        <f t="shared" si="68"/>
        <v>2521.05</v>
      </c>
      <c r="J800" s="251">
        <f t="shared" si="67"/>
        <v>2521.05</v>
      </c>
      <c r="K800" s="237"/>
    </row>
    <row r="801" spans="1:11" ht="12.75">
      <c r="A801" s="68">
        <f t="shared" si="69"/>
        <v>7</v>
      </c>
      <c r="B801" s="165">
        <v>12785</v>
      </c>
      <c r="C801" s="282"/>
      <c r="D801" s="290" t="s">
        <v>1196</v>
      </c>
      <c r="E801" s="227">
        <v>7.9</v>
      </c>
      <c r="F801" s="65" t="s">
        <v>96</v>
      </c>
      <c r="G801" s="249">
        <v>2166.18</v>
      </c>
      <c r="H801" s="240"/>
      <c r="I801" s="251">
        <f t="shared" si="68"/>
        <v>2556.09</v>
      </c>
      <c r="J801" s="251">
        <f t="shared" si="67"/>
        <v>2556.09</v>
      </c>
      <c r="K801" s="237"/>
    </row>
    <row r="802" spans="1:11" ht="12.75">
      <c r="A802" s="68">
        <f t="shared" si="69"/>
        <v>8</v>
      </c>
      <c r="B802" s="165">
        <v>12802</v>
      </c>
      <c r="C802" s="282"/>
      <c r="D802" s="290" t="s">
        <v>902</v>
      </c>
      <c r="E802" s="227">
        <v>9.46</v>
      </c>
      <c r="F802" s="65" t="s">
        <v>96</v>
      </c>
      <c r="G802" s="249">
        <v>2200</v>
      </c>
      <c r="H802" s="240"/>
      <c r="I802" s="251">
        <f t="shared" si="68"/>
        <v>2596</v>
      </c>
      <c r="J802" s="251">
        <f t="shared" si="67"/>
        <v>2596</v>
      </c>
      <c r="K802" s="237"/>
    </row>
    <row r="803" spans="1:11" ht="12.75">
      <c r="A803" s="68">
        <f t="shared" si="69"/>
        <v>9</v>
      </c>
      <c r="B803" s="165">
        <v>15034</v>
      </c>
      <c r="C803" s="282"/>
      <c r="D803" s="290" t="s">
        <v>903</v>
      </c>
      <c r="E803" s="227">
        <v>10.92</v>
      </c>
      <c r="F803" s="65" t="s">
        <v>96</v>
      </c>
      <c r="G803" s="249">
        <v>4671</v>
      </c>
      <c r="H803" s="240"/>
      <c r="I803" s="251">
        <f t="shared" si="68"/>
        <v>5511.78</v>
      </c>
      <c r="J803" s="251">
        <f t="shared" si="67"/>
        <v>5511.78</v>
      </c>
      <c r="K803" s="237"/>
    </row>
    <row r="804" spans="1:11" ht="12.75">
      <c r="A804" s="68">
        <f t="shared" si="69"/>
        <v>10</v>
      </c>
      <c r="B804" s="298" t="s">
        <v>1197</v>
      </c>
      <c r="C804" s="165" t="s">
        <v>1069</v>
      </c>
      <c r="D804" s="299" t="s">
        <v>410</v>
      </c>
      <c r="E804" s="227">
        <v>0.33</v>
      </c>
      <c r="F804" s="65" t="s">
        <v>96</v>
      </c>
      <c r="G804" s="249">
        <v>88.66</v>
      </c>
      <c r="H804" s="240"/>
      <c r="I804" s="251">
        <f t="shared" si="68"/>
        <v>104.62</v>
      </c>
      <c r="J804" s="251">
        <f t="shared" si="67"/>
        <v>104.62</v>
      </c>
      <c r="K804" s="237"/>
    </row>
    <row r="805" spans="1:11" ht="12.75">
      <c r="A805" s="68">
        <f t="shared" si="69"/>
        <v>11</v>
      </c>
      <c r="B805" s="165" t="s">
        <v>1192</v>
      </c>
      <c r="C805" s="282">
        <v>25160</v>
      </c>
      <c r="D805" s="290" t="s">
        <v>258</v>
      </c>
      <c r="E805" s="227">
        <v>0.28</v>
      </c>
      <c r="F805" s="65" t="s">
        <v>96</v>
      </c>
      <c r="G805" s="249">
        <v>110.74</v>
      </c>
      <c r="H805" s="240"/>
      <c r="I805" s="251">
        <f t="shared" si="68"/>
        <v>130.67</v>
      </c>
      <c r="J805" s="251">
        <f t="shared" si="67"/>
        <v>130.67</v>
      </c>
      <c r="K805" s="237"/>
    </row>
    <row r="806" spans="1:11" ht="12.75">
      <c r="A806" s="68">
        <f t="shared" si="69"/>
        <v>12</v>
      </c>
      <c r="B806" s="297" t="s">
        <v>1198</v>
      </c>
      <c r="C806" s="165" t="s">
        <v>1072</v>
      </c>
      <c r="D806" s="300" t="s">
        <v>1199</v>
      </c>
      <c r="E806" s="227">
        <v>0.09</v>
      </c>
      <c r="F806" s="65" t="s">
        <v>96</v>
      </c>
      <c r="G806" s="249">
        <v>29.42</v>
      </c>
      <c r="H806" s="240"/>
      <c r="I806" s="251">
        <f t="shared" si="68"/>
        <v>34.72</v>
      </c>
      <c r="J806" s="251">
        <f t="shared" si="67"/>
        <v>34.72</v>
      </c>
      <c r="K806" s="237"/>
    </row>
    <row r="807" spans="1:11" ht="12.75">
      <c r="A807" s="68">
        <f t="shared" si="69"/>
        <v>13</v>
      </c>
      <c r="B807" s="297" t="s">
        <v>1200</v>
      </c>
      <c r="C807" s="165" t="s">
        <v>1073</v>
      </c>
      <c r="D807" s="300" t="s">
        <v>1201</v>
      </c>
      <c r="E807" s="227">
        <v>0.09</v>
      </c>
      <c r="F807" s="65" t="s">
        <v>96</v>
      </c>
      <c r="G807" s="249">
        <v>32.87</v>
      </c>
      <c r="H807" s="240"/>
      <c r="I807" s="251">
        <f t="shared" si="68"/>
        <v>38.79</v>
      </c>
      <c r="J807" s="251">
        <f t="shared" si="67"/>
        <v>38.79</v>
      </c>
      <c r="K807" s="237"/>
    </row>
    <row r="808" spans="1:11" ht="12.75">
      <c r="A808" s="68">
        <f t="shared" si="69"/>
        <v>14</v>
      </c>
      <c r="B808" s="297" t="s">
        <v>1202</v>
      </c>
      <c r="C808" s="165" t="s">
        <v>1074</v>
      </c>
      <c r="D808" s="300" t="s">
        <v>1203</v>
      </c>
      <c r="E808" s="227">
        <v>0.11</v>
      </c>
      <c r="F808" s="65" t="s">
        <v>96</v>
      </c>
      <c r="G808" s="249">
        <v>41.52</v>
      </c>
      <c r="H808" s="240"/>
      <c r="I808" s="251">
        <f t="shared" si="68"/>
        <v>48.99</v>
      </c>
      <c r="J808" s="251">
        <f t="shared" si="67"/>
        <v>48.99</v>
      </c>
      <c r="K808" s="237"/>
    </row>
    <row r="809" spans="1:11" ht="12.75">
      <c r="A809" s="68">
        <f t="shared" si="69"/>
        <v>15</v>
      </c>
      <c r="B809" s="297" t="s">
        <v>1204</v>
      </c>
      <c r="C809" s="165">
        <v>75000</v>
      </c>
      <c r="D809" s="300" t="s">
        <v>670</v>
      </c>
      <c r="E809" s="227">
        <v>4.46</v>
      </c>
      <c r="F809" s="65" t="s">
        <v>96</v>
      </c>
      <c r="G809" s="249">
        <v>1507.59</v>
      </c>
      <c r="H809" s="240"/>
      <c r="I809" s="251">
        <f t="shared" si="68"/>
        <v>1778.96</v>
      </c>
      <c r="J809" s="251">
        <f t="shared" si="67"/>
        <v>1778.96</v>
      </c>
      <c r="K809" s="237"/>
    </row>
    <row r="810" spans="1:11" ht="12.75">
      <c r="A810" s="68">
        <f t="shared" si="69"/>
        <v>16</v>
      </c>
      <c r="B810" s="297" t="s">
        <v>1205</v>
      </c>
      <c r="C810" s="165" t="s">
        <v>1070</v>
      </c>
      <c r="D810" s="300" t="s">
        <v>1206</v>
      </c>
      <c r="E810" s="227">
        <v>4.46</v>
      </c>
      <c r="F810" s="65" t="s">
        <v>96</v>
      </c>
      <c r="G810" s="249">
        <v>1507.59</v>
      </c>
      <c r="H810" s="240"/>
      <c r="I810" s="251">
        <f t="shared" si="68"/>
        <v>1778.96</v>
      </c>
      <c r="J810" s="251">
        <f t="shared" si="67"/>
        <v>1778.96</v>
      </c>
      <c r="K810" s="237"/>
    </row>
    <row r="811" spans="1:11" ht="12.75">
      <c r="A811" s="68">
        <f t="shared" si="69"/>
        <v>17</v>
      </c>
      <c r="B811" s="165" t="s">
        <v>1090</v>
      </c>
      <c r="C811" s="282"/>
      <c r="D811" s="290" t="s">
        <v>671</v>
      </c>
      <c r="E811" s="227">
        <v>1.12</v>
      </c>
      <c r="F811" s="65" t="s">
        <v>96</v>
      </c>
      <c r="G811" s="249">
        <v>851.25</v>
      </c>
      <c r="H811" s="240"/>
      <c r="I811" s="251">
        <f t="shared" si="68"/>
        <v>1004.48</v>
      </c>
      <c r="J811" s="251">
        <f t="shared" si="67"/>
        <v>1004.48</v>
      </c>
      <c r="K811" s="237"/>
    </row>
    <row r="812" spans="1:11" ht="12.75">
      <c r="A812" s="68">
        <f t="shared" si="69"/>
        <v>18</v>
      </c>
      <c r="B812" s="297" t="s">
        <v>1207</v>
      </c>
      <c r="C812" s="165">
        <v>75020</v>
      </c>
      <c r="D812" s="300" t="s">
        <v>672</v>
      </c>
      <c r="E812" s="227">
        <v>1.52</v>
      </c>
      <c r="F812" s="65" t="s">
        <v>96</v>
      </c>
      <c r="G812" s="249">
        <v>711.29</v>
      </c>
      <c r="H812" s="240"/>
      <c r="I812" s="251">
        <f t="shared" si="68"/>
        <v>839.32</v>
      </c>
      <c r="J812" s="251">
        <f t="shared" si="67"/>
        <v>839.32</v>
      </c>
      <c r="K812" s="237"/>
    </row>
    <row r="813" spans="1:11" ht="12.75">
      <c r="A813" s="68">
        <f t="shared" si="69"/>
        <v>19</v>
      </c>
      <c r="B813" s="297" t="s">
        <v>1208</v>
      </c>
      <c r="C813" s="165">
        <v>75030</v>
      </c>
      <c r="D813" s="300" t="s">
        <v>1209</v>
      </c>
      <c r="E813" s="227">
        <v>26</v>
      </c>
      <c r="F813" s="65" t="s">
        <v>96</v>
      </c>
      <c r="G813" s="249">
        <v>7958.76</v>
      </c>
      <c r="H813" s="240"/>
      <c r="I813" s="251">
        <f t="shared" si="68"/>
        <v>9391.34</v>
      </c>
      <c r="J813" s="251">
        <f t="shared" si="67"/>
        <v>9391.34</v>
      </c>
      <c r="K813" s="237"/>
    </row>
    <row r="814" spans="1:11" ht="12.75">
      <c r="A814" s="68">
        <f t="shared" si="69"/>
        <v>20</v>
      </c>
      <c r="B814" s="297" t="s">
        <v>1210</v>
      </c>
      <c r="C814" s="165">
        <v>75031</v>
      </c>
      <c r="D814" s="300" t="s">
        <v>1211</v>
      </c>
      <c r="E814" s="227">
        <v>1.79</v>
      </c>
      <c r="F814" s="65" t="s">
        <v>96</v>
      </c>
      <c r="G814" s="249">
        <v>673</v>
      </c>
      <c r="H814" s="240"/>
      <c r="I814" s="251">
        <f t="shared" si="68"/>
        <v>794.14</v>
      </c>
      <c r="J814" s="251">
        <f t="shared" si="67"/>
        <v>794.14</v>
      </c>
      <c r="K814" s="237"/>
    </row>
    <row r="815" spans="1:11" ht="12.75">
      <c r="A815" s="68">
        <f t="shared" si="69"/>
        <v>21</v>
      </c>
      <c r="B815" s="297" t="s">
        <v>1212</v>
      </c>
      <c r="C815" s="165" t="s">
        <v>1068</v>
      </c>
      <c r="D815" s="300" t="s">
        <v>1213</v>
      </c>
      <c r="E815" s="227">
        <v>1.04</v>
      </c>
      <c r="F815" s="65" t="s">
        <v>96</v>
      </c>
      <c r="G815" s="249">
        <v>532.91</v>
      </c>
      <c r="H815" s="240"/>
      <c r="I815" s="251">
        <f t="shared" si="68"/>
        <v>628.83</v>
      </c>
      <c r="J815" s="251">
        <f t="shared" si="67"/>
        <v>628.83</v>
      </c>
      <c r="K815" s="237"/>
    </row>
    <row r="816" spans="1:11" ht="12.75">
      <c r="A816" s="68">
        <f t="shared" si="69"/>
        <v>22</v>
      </c>
      <c r="B816" s="297" t="s">
        <v>1214</v>
      </c>
      <c r="C816" s="165">
        <v>75044</v>
      </c>
      <c r="D816" s="290" t="s">
        <v>673</v>
      </c>
      <c r="E816" s="227">
        <v>4.46</v>
      </c>
      <c r="F816" s="65" t="s">
        <v>96</v>
      </c>
      <c r="G816" s="249">
        <v>1398.96</v>
      </c>
      <c r="H816" s="240"/>
      <c r="I816" s="251">
        <f t="shared" si="68"/>
        <v>1650.77</v>
      </c>
      <c r="J816" s="251">
        <f t="shared" si="67"/>
        <v>1650.77</v>
      </c>
      <c r="K816" s="237"/>
    </row>
    <row r="817" spans="1:11" ht="12.75">
      <c r="A817" s="68">
        <f t="shared" si="69"/>
        <v>23</v>
      </c>
      <c r="B817" s="297" t="s">
        <v>1215</v>
      </c>
      <c r="C817" s="165">
        <v>75046</v>
      </c>
      <c r="D817" s="290" t="s">
        <v>674</v>
      </c>
      <c r="E817" s="227">
        <v>0.64</v>
      </c>
      <c r="F817" s="65" t="s">
        <v>96</v>
      </c>
      <c r="G817" s="249">
        <v>78.17</v>
      </c>
      <c r="H817" s="240"/>
      <c r="I817" s="251">
        <f t="shared" si="68"/>
        <v>92.24</v>
      </c>
      <c r="J817" s="251">
        <f t="shared" si="67"/>
        <v>92.24</v>
      </c>
      <c r="K817" s="237"/>
    </row>
    <row r="818" spans="1:11" ht="12.75">
      <c r="A818" s="68">
        <f t="shared" si="69"/>
        <v>24</v>
      </c>
      <c r="B818" s="297" t="s">
        <v>1216</v>
      </c>
      <c r="C818" s="282"/>
      <c r="D818" s="290" t="s">
        <v>1071</v>
      </c>
      <c r="E818" s="227">
        <v>7.7</v>
      </c>
      <c r="F818" s="65" t="s">
        <v>96</v>
      </c>
      <c r="G818" s="249">
        <v>3564</v>
      </c>
      <c r="H818" s="240"/>
      <c r="I818" s="251">
        <f t="shared" si="68"/>
        <v>4205.52</v>
      </c>
      <c r="J818" s="251">
        <f t="shared" si="67"/>
        <v>4205.52</v>
      </c>
      <c r="K818" s="237"/>
    </row>
    <row r="819" spans="1:11" ht="12.75">
      <c r="A819" s="68">
        <f t="shared" si="69"/>
        <v>25</v>
      </c>
      <c r="B819" s="297" t="s">
        <v>1217</v>
      </c>
      <c r="C819" s="282"/>
      <c r="D819" s="290" t="s">
        <v>904</v>
      </c>
      <c r="E819" s="227">
        <v>9.4</v>
      </c>
      <c r="F819" s="65" t="s">
        <v>96</v>
      </c>
      <c r="G819" s="249">
        <v>1711.32</v>
      </c>
      <c r="H819" s="240"/>
      <c r="I819" s="251">
        <f t="shared" si="68"/>
        <v>2019.36</v>
      </c>
      <c r="J819" s="251">
        <f t="shared" si="67"/>
        <v>2019.36</v>
      </c>
      <c r="K819" s="237"/>
    </row>
    <row r="820" spans="1:11" ht="12.75">
      <c r="A820" s="68">
        <f t="shared" si="69"/>
        <v>26</v>
      </c>
      <c r="B820" s="297" t="s">
        <v>1218</v>
      </c>
      <c r="C820" s="282"/>
      <c r="D820" s="290" t="s">
        <v>646</v>
      </c>
      <c r="E820" s="227">
        <v>4.88</v>
      </c>
      <c r="F820" s="65" t="s">
        <v>96</v>
      </c>
      <c r="G820" s="249">
        <v>1183.53</v>
      </c>
      <c r="H820" s="240"/>
      <c r="I820" s="251">
        <f t="shared" si="68"/>
        <v>1396.57</v>
      </c>
      <c r="J820" s="251">
        <f t="shared" si="67"/>
        <v>1396.57</v>
      </c>
      <c r="K820" s="237"/>
    </row>
    <row r="821" spans="1:11" ht="12.75">
      <c r="A821" s="68">
        <f t="shared" si="69"/>
        <v>27</v>
      </c>
      <c r="B821" s="290" t="s">
        <v>1219</v>
      </c>
      <c r="C821" s="282"/>
      <c r="D821" s="301" t="s">
        <v>1167</v>
      </c>
      <c r="E821" s="227"/>
      <c r="F821" s="65" t="s">
        <v>96</v>
      </c>
      <c r="G821" s="249">
        <v>204.65</v>
      </c>
      <c r="H821" s="240"/>
      <c r="I821" s="251">
        <f t="shared" si="68"/>
        <v>241.49</v>
      </c>
      <c r="J821" s="251">
        <f t="shared" si="67"/>
        <v>241.49</v>
      </c>
      <c r="K821" s="237"/>
    </row>
    <row r="822" spans="1:11" ht="12.75">
      <c r="A822" s="68">
        <f t="shared" si="69"/>
        <v>28</v>
      </c>
      <c r="B822" s="297" t="s">
        <v>1220</v>
      </c>
      <c r="C822" s="282"/>
      <c r="D822" s="290" t="s">
        <v>647</v>
      </c>
      <c r="E822" s="227">
        <v>1.61</v>
      </c>
      <c r="F822" s="65" t="s">
        <v>96</v>
      </c>
      <c r="G822" s="249">
        <v>906.11</v>
      </c>
      <c r="H822" s="240"/>
      <c r="I822" s="251">
        <f t="shared" si="68"/>
        <v>1069.21</v>
      </c>
      <c r="J822" s="251">
        <f t="shared" si="67"/>
        <v>1069.21</v>
      </c>
      <c r="K822" s="237"/>
    </row>
    <row r="823" spans="1:11" ht="12.75">
      <c r="A823" s="68">
        <f t="shared" si="69"/>
        <v>29</v>
      </c>
      <c r="B823" s="297" t="s">
        <v>1221</v>
      </c>
      <c r="C823" s="282"/>
      <c r="D823" s="290" t="s">
        <v>777</v>
      </c>
      <c r="E823" s="227"/>
      <c r="F823" s="65" t="s">
        <v>96</v>
      </c>
      <c r="G823" s="249">
        <v>4385.59</v>
      </c>
      <c r="H823" s="240"/>
      <c r="I823" s="251">
        <f t="shared" si="68"/>
        <v>5175</v>
      </c>
      <c r="J823" s="251">
        <f t="shared" si="67"/>
        <v>5175</v>
      </c>
      <c r="K823" s="237"/>
    </row>
    <row r="824" spans="1:11" ht="12.75">
      <c r="A824" s="68">
        <f t="shared" si="69"/>
        <v>30</v>
      </c>
      <c r="B824" s="290" t="s">
        <v>1181</v>
      </c>
      <c r="C824" s="282"/>
      <c r="D824" s="290" t="s">
        <v>648</v>
      </c>
      <c r="E824" s="227">
        <v>7.31</v>
      </c>
      <c r="F824" s="65" t="s">
        <v>96</v>
      </c>
      <c r="G824" s="249">
        <v>5809.19</v>
      </c>
      <c r="H824" s="240"/>
      <c r="I824" s="251">
        <f t="shared" si="68"/>
        <v>6854.84</v>
      </c>
      <c r="J824" s="251">
        <f t="shared" si="67"/>
        <v>6854.84</v>
      </c>
      <c r="K824" s="237"/>
    </row>
    <row r="825" spans="1:11" ht="12.75">
      <c r="A825" s="68">
        <f t="shared" si="69"/>
        <v>31</v>
      </c>
      <c r="B825" s="290" t="s">
        <v>1182</v>
      </c>
      <c r="C825" s="282"/>
      <c r="D825" s="290" t="s">
        <v>649</v>
      </c>
      <c r="E825" s="227">
        <v>11</v>
      </c>
      <c r="F825" s="65" t="s">
        <v>96</v>
      </c>
      <c r="G825" s="249">
        <v>8899.93</v>
      </c>
      <c r="H825" s="240"/>
      <c r="I825" s="251">
        <f t="shared" si="68"/>
        <v>10501.92</v>
      </c>
      <c r="J825" s="251">
        <f t="shared" si="67"/>
        <v>10501.92</v>
      </c>
      <c r="K825" s="237"/>
    </row>
    <row r="826" spans="1:11" ht="12.75">
      <c r="A826" s="68">
        <f t="shared" si="69"/>
        <v>32</v>
      </c>
      <c r="B826" s="301" t="s">
        <v>1183</v>
      </c>
      <c r="C826" s="282"/>
      <c r="D826" s="290" t="s">
        <v>1066</v>
      </c>
      <c r="E826" s="227">
        <v>7.24</v>
      </c>
      <c r="F826" s="65" t="s">
        <v>96</v>
      </c>
      <c r="G826" s="249">
        <v>8397.74</v>
      </c>
      <c r="H826" s="240"/>
      <c r="I826" s="251">
        <f t="shared" si="68"/>
        <v>9909.33</v>
      </c>
      <c r="J826" s="251">
        <f t="shared" si="67"/>
        <v>9909.33</v>
      </c>
      <c r="K826" s="237"/>
    </row>
    <row r="827" spans="1:11" ht="12.75">
      <c r="A827" s="68">
        <f t="shared" si="69"/>
        <v>33</v>
      </c>
      <c r="B827" s="301" t="s">
        <v>1184</v>
      </c>
      <c r="C827" s="282"/>
      <c r="D827" s="290" t="s">
        <v>1067</v>
      </c>
      <c r="E827" s="227">
        <v>6.66</v>
      </c>
      <c r="F827" s="65" t="s">
        <v>96</v>
      </c>
      <c r="G827" s="249">
        <v>6596.42</v>
      </c>
      <c r="H827" s="240"/>
      <c r="I827" s="251">
        <f t="shared" si="68"/>
        <v>7783.78</v>
      </c>
      <c r="J827" s="251">
        <f aca="true" t="shared" si="70" ref="J827:J850">I827-I827*J$793</f>
        <v>7783.78</v>
      </c>
      <c r="K827" s="237"/>
    </row>
    <row r="828" spans="1:11" ht="12.75">
      <c r="A828" s="68">
        <f t="shared" si="69"/>
        <v>34</v>
      </c>
      <c r="B828" s="290" t="s">
        <v>1185</v>
      </c>
      <c r="C828" s="282"/>
      <c r="D828" s="290" t="s">
        <v>650</v>
      </c>
      <c r="E828" s="227">
        <v>8.22</v>
      </c>
      <c r="F828" s="65" t="s">
        <v>96</v>
      </c>
      <c r="G828" s="249">
        <v>3665.25</v>
      </c>
      <c r="H828" s="240"/>
      <c r="I828" s="251">
        <f t="shared" si="68"/>
        <v>4325</v>
      </c>
      <c r="J828" s="251">
        <f t="shared" si="70"/>
        <v>4325</v>
      </c>
      <c r="K828" s="237"/>
    </row>
    <row r="829" spans="1:11" ht="12.75">
      <c r="A829" s="68">
        <f t="shared" si="69"/>
        <v>35</v>
      </c>
      <c r="B829" s="290" t="s">
        <v>1186</v>
      </c>
      <c r="C829" s="282"/>
      <c r="D829" s="290" t="s">
        <v>651</v>
      </c>
      <c r="E829" s="227">
        <v>8.22</v>
      </c>
      <c r="F829" s="65" t="s">
        <v>96</v>
      </c>
      <c r="G829" s="249">
        <v>2640.89</v>
      </c>
      <c r="H829" s="240"/>
      <c r="I829" s="251">
        <f t="shared" si="68"/>
        <v>3116.25</v>
      </c>
      <c r="J829" s="251">
        <f t="shared" si="70"/>
        <v>3116.25</v>
      </c>
      <c r="K829" s="237"/>
    </row>
    <row r="830" spans="1:11" ht="12.75">
      <c r="A830" s="68">
        <f t="shared" si="69"/>
        <v>36</v>
      </c>
      <c r="B830" s="301" t="s">
        <v>1187</v>
      </c>
      <c r="C830" s="282"/>
      <c r="D830" s="290" t="s">
        <v>1091</v>
      </c>
      <c r="E830" s="227">
        <v>9.34</v>
      </c>
      <c r="F830" s="65" t="s">
        <v>96</v>
      </c>
      <c r="G830" s="249">
        <v>3212.89</v>
      </c>
      <c r="H830" s="240"/>
      <c r="I830" s="251">
        <f t="shared" si="68"/>
        <v>3791.21</v>
      </c>
      <c r="J830" s="251">
        <f t="shared" si="70"/>
        <v>3791.21</v>
      </c>
      <c r="K830" s="237"/>
    </row>
    <row r="831" spans="1:11" ht="12.75">
      <c r="A831" s="68">
        <f t="shared" si="69"/>
        <v>37</v>
      </c>
      <c r="B831" s="290" t="s">
        <v>1188</v>
      </c>
      <c r="C831" s="282"/>
      <c r="D831" s="290" t="s">
        <v>652</v>
      </c>
      <c r="E831" s="227">
        <v>9.34</v>
      </c>
      <c r="F831" s="65" t="s">
        <v>96</v>
      </c>
      <c r="G831" s="249">
        <v>3598.75</v>
      </c>
      <c r="H831" s="240"/>
      <c r="I831" s="251">
        <f t="shared" si="68"/>
        <v>4246.53</v>
      </c>
      <c r="J831" s="251">
        <f t="shared" si="70"/>
        <v>4246.53</v>
      </c>
      <c r="K831" s="237"/>
    </row>
    <row r="832" spans="1:11" ht="12.75">
      <c r="A832" s="68">
        <f t="shared" si="69"/>
        <v>38</v>
      </c>
      <c r="B832" s="290" t="s">
        <v>1189</v>
      </c>
      <c r="C832" s="282"/>
      <c r="D832" s="290" t="s">
        <v>653</v>
      </c>
      <c r="E832" s="227">
        <v>3.43</v>
      </c>
      <c r="F832" s="65" t="s">
        <v>96</v>
      </c>
      <c r="G832" s="249">
        <v>2499.34</v>
      </c>
      <c r="H832" s="240"/>
      <c r="I832" s="251">
        <f t="shared" si="68"/>
        <v>2949.22</v>
      </c>
      <c r="J832" s="251">
        <f t="shared" si="70"/>
        <v>2949.22</v>
      </c>
      <c r="K832" s="237"/>
    </row>
    <row r="833" spans="1:11" ht="12.75">
      <c r="A833" s="68">
        <f t="shared" si="69"/>
        <v>39</v>
      </c>
      <c r="B833" s="301" t="s">
        <v>1190</v>
      </c>
      <c r="C833" s="282"/>
      <c r="D833" s="290" t="s">
        <v>1088</v>
      </c>
      <c r="E833" s="227">
        <v>0.92</v>
      </c>
      <c r="F833" s="65" t="s">
        <v>96</v>
      </c>
      <c r="G833" s="249">
        <v>1779.65</v>
      </c>
      <c r="H833" s="240"/>
      <c r="I833" s="251">
        <f t="shared" si="68"/>
        <v>2099.99</v>
      </c>
      <c r="J833" s="251">
        <f t="shared" si="70"/>
        <v>2099.99</v>
      </c>
      <c r="K833" s="237"/>
    </row>
    <row r="834" spans="1:11" ht="12.75">
      <c r="A834" s="68">
        <f t="shared" si="69"/>
        <v>40</v>
      </c>
      <c r="B834" s="290" t="s">
        <v>1191</v>
      </c>
      <c r="C834" s="282"/>
      <c r="D834" s="290" t="s">
        <v>654</v>
      </c>
      <c r="E834" s="227">
        <v>4.07</v>
      </c>
      <c r="F834" s="65" t="s">
        <v>96</v>
      </c>
      <c r="G834" s="249">
        <v>1918.8</v>
      </c>
      <c r="H834" s="240"/>
      <c r="I834" s="251">
        <f t="shared" si="68"/>
        <v>2264.18</v>
      </c>
      <c r="J834" s="251">
        <f t="shared" si="70"/>
        <v>2264.18</v>
      </c>
      <c r="K834" s="237"/>
    </row>
    <row r="835" spans="1:11" ht="12.75">
      <c r="A835" s="68">
        <f t="shared" si="69"/>
        <v>41</v>
      </c>
      <c r="B835" s="297" t="s">
        <v>1222</v>
      </c>
      <c r="C835" s="282"/>
      <c r="D835" s="290" t="s">
        <v>655</v>
      </c>
      <c r="E835" s="227">
        <v>0.64</v>
      </c>
      <c r="F835" s="65" t="s">
        <v>96</v>
      </c>
      <c r="G835" s="249">
        <v>89.57</v>
      </c>
      <c r="H835" s="240"/>
      <c r="I835" s="251">
        <f t="shared" si="68"/>
        <v>105.69</v>
      </c>
      <c r="J835" s="251">
        <f t="shared" si="70"/>
        <v>105.69</v>
      </c>
      <c r="K835" s="237"/>
    </row>
    <row r="836" spans="1:11" ht="12.75">
      <c r="A836" s="68">
        <f t="shared" si="69"/>
        <v>42</v>
      </c>
      <c r="B836" s="297" t="s">
        <v>1223</v>
      </c>
      <c r="C836" s="282"/>
      <c r="D836" s="290" t="s">
        <v>656</v>
      </c>
      <c r="E836" s="227">
        <v>0.093</v>
      </c>
      <c r="F836" s="65" t="s">
        <v>96</v>
      </c>
      <c r="G836" s="249">
        <v>174.35</v>
      </c>
      <c r="H836" s="240"/>
      <c r="I836" s="251">
        <f t="shared" si="68"/>
        <v>205.73</v>
      </c>
      <c r="J836" s="251">
        <f t="shared" si="70"/>
        <v>205.73</v>
      </c>
      <c r="K836" s="237"/>
    </row>
    <row r="837" spans="1:11" ht="12.75">
      <c r="A837" s="68">
        <f t="shared" si="69"/>
        <v>43</v>
      </c>
      <c r="B837" s="297" t="s">
        <v>1224</v>
      </c>
      <c r="C837" s="282"/>
      <c r="D837" s="290" t="s">
        <v>657</v>
      </c>
      <c r="E837" s="227">
        <v>0.374</v>
      </c>
      <c r="F837" s="65" t="s">
        <v>96</v>
      </c>
      <c r="G837" s="249">
        <v>515.36</v>
      </c>
      <c r="H837" s="240"/>
      <c r="I837" s="251">
        <f t="shared" si="68"/>
        <v>608.12</v>
      </c>
      <c r="J837" s="251">
        <f t="shared" si="70"/>
        <v>608.12</v>
      </c>
      <c r="K837" s="237"/>
    </row>
    <row r="838" spans="1:11" ht="22.5">
      <c r="A838" s="68">
        <f t="shared" si="69"/>
        <v>44</v>
      </c>
      <c r="B838" s="297" t="s">
        <v>1225</v>
      </c>
      <c r="C838" s="282"/>
      <c r="D838" s="290" t="s">
        <v>658</v>
      </c>
      <c r="E838" s="227">
        <v>0.0214</v>
      </c>
      <c r="F838" s="65" t="s">
        <v>96</v>
      </c>
      <c r="G838" s="249">
        <v>78.82</v>
      </c>
      <c r="H838" s="240"/>
      <c r="I838" s="251">
        <f t="shared" si="68"/>
        <v>93.01</v>
      </c>
      <c r="J838" s="251">
        <f t="shared" si="70"/>
        <v>93.01</v>
      </c>
      <c r="K838" s="237"/>
    </row>
    <row r="839" spans="1:16" s="7" customFormat="1" ht="12.75">
      <c r="A839" s="68">
        <f t="shared" si="69"/>
        <v>45</v>
      </c>
      <c r="B839" s="297" t="s">
        <v>1226</v>
      </c>
      <c r="C839" s="282"/>
      <c r="D839" s="299" t="s">
        <v>1227</v>
      </c>
      <c r="E839" s="227">
        <v>0.05</v>
      </c>
      <c r="F839" s="65" t="s">
        <v>96</v>
      </c>
      <c r="G839" s="249">
        <v>49.24</v>
      </c>
      <c r="H839" s="240"/>
      <c r="I839" s="251">
        <f t="shared" si="68"/>
        <v>58.1</v>
      </c>
      <c r="J839" s="251">
        <f t="shared" si="70"/>
        <v>58.1</v>
      </c>
      <c r="K839" s="237"/>
      <c r="L839" s="3"/>
      <c r="M839" s="3"/>
      <c r="N839" s="3"/>
      <c r="O839" s="3"/>
      <c r="P839" s="3"/>
    </row>
    <row r="840" spans="1:11" ht="12.75">
      <c r="A840" s="68">
        <f t="shared" si="69"/>
        <v>46</v>
      </c>
      <c r="B840" s="297" t="s">
        <v>1228</v>
      </c>
      <c r="C840" s="282"/>
      <c r="D840" s="299" t="s">
        <v>1229</v>
      </c>
      <c r="E840" s="227">
        <v>0.06</v>
      </c>
      <c r="F840" s="65" t="s">
        <v>96</v>
      </c>
      <c r="G840" s="249">
        <v>65.68</v>
      </c>
      <c r="H840" s="240"/>
      <c r="I840" s="251">
        <f t="shared" si="68"/>
        <v>77.5</v>
      </c>
      <c r="J840" s="251">
        <f t="shared" si="70"/>
        <v>77.5</v>
      </c>
      <c r="K840" s="237"/>
    </row>
    <row r="841" spans="1:11" ht="12.75">
      <c r="A841" s="68">
        <f t="shared" si="69"/>
        <v>47</v>
      </c>
      <c r="B841" s="297" t="s">
        <v>1230</v>
      </c>
      <c r="C841" s="282"/>
      <c r="D841" s="299" t="s">
        <v>1231</v>
      </c>
      <c r="E841" s="227">
        <v>0.17</v>
      </c>
      <c r="F841" s="65" t="s">
        <v>96</v>
      </c>
      <c r="G841" s="249">
        <v>68.61</v>
      </c>
      <c r="H841" s="240"/>
      <c r="I841" s="251">
        <f t="shared" si="68"/>
        <v>80.96</v>
      </c>
      <c r="J841" s="251">
        <f t="shared" si="70"/>
        <v>80.96</v>
      </c>
      <c r="K841" s="237"/>
    </row>
    <row r="842" spans="1:11" ht="12.75">
      <c r="A842" s="68">
        <f t="shared" si="69"/>
        <v>48</v>
      </c>
      <c r="B842" s="297" t="s">
        <v>1232</v>
      </c>
      <c r="C842" s="282"/>
      <c r="D842" s="299" t="s">
        <v>569</v>
      </c>
      <c r="E842" s="227">
        <v>0.29</v>
      </c>
      <c r="F842" s="65" t="s">
        <v>96</v>
      </c>
      <c r="G842" s="249">
        <v>76.91</v>
      </c>
      <c r="H842" s="240"/>
      <c r="I842" s="251">
        <f t="shared" si="68"/>
        <v>90.75</v>
      </c>
      <c r="J842" s="251">
        <f t="shared" si="70"/>
        <v>90.75</v>
      </c>
      <c r="K842" s="237"/>
    </row>
    <row r="843" spans="1:11" ht="12.75">
      <c r="A843" s="68">
        <f t="shared" si="69"/>
        <v>49</v>
      </c>
      <c r="B843" s="297" t="s">
        <v>1233</v>
      </c>
      <c r="C843" s="282"/>
      <c r="D843" s="290" t="s">
        <v>659</v>
      </c>
      <c r="E843" s="227">
        <v>0.09</v>
      </c>
      <c r="F843" s="65" t="s">
        <v>96</v>
      </c>
      <c r="G843" s="249">
        <v>120.41</v>
      </c>
      <c r="H843" s="240"/>
      <c r="I843" s="251">
        <f t="shared" si="68"/>
        <v>142.08</v>
      </c>
      <c r="J843" s="251">
        <f t="shared" si="70"/>
        <v>142.08</v>
      </c>
      <c r="K843" s="237"/>
    </row>
    <row r="844" spans="1:11" ht="12.75">
      <c r="A844" s="68">
        <f t="shared" si="69"/>
        <v>50</v>
      </c>
      <c r="B844" s="297" t="s">
        <v>1234</v>
      </c>
      <c r="C844" s="165" t="s">
        <v>905</v>
      </c>
      <c r="D844" s="290" t="s">
        <v>660</v>
      </c>
      <c r="E844" s="227">
        <v>0.12</v>
      </c>
      <c r="F844" s="65" t="s">
        <v>96</v>
      </c>
      <c r="G844" s="249">
        <v>631.5</v>
      </c>
      <c r="H844" s="240"/>
      <c r="I844" s="251">
        <f t="shared" si="68"/>
        <v>745.17</v>
      </c>
      <c r="J844" s="251">
        <f t="shared" si="70"/>
        <v>745.17</v>
      </c>
      <c r="K844" s="237"/>
    </row>
    <row r="845" spans="1:11" ht="12.75">
      <c r="A845" s="68">
        <f t="shared" si="69"/>
        <v>51</v>
      </c>
      <c r="B845" s="297" t="s">
        <v>1235</v>
      </c>
      <c r="C845" s="282"/>
      <c r="D845" s="290" t="s">
        <v>661</v>
      </c>
      <c r="E845" s="227">
        <v>3</v>
      </c>
      <c r="F845" s="65" t="s">
        <v>96</v>
      </c>
      <c r="G845" s="249">
        <v>1286.44</v>
      </c>
      <c r="H845" s="240"/>
      <c r="I845" s="251">
        <f t="shared" si="68"/>
        <v>1518</v>
      </c>
      <c r="J845" s="251">
        <f t="shared" si="70"/>
        <v>1518</v>
      </c>
      <c r="K845" s="237"/>
    </row>
    <row r="846" spans="1:11" ht="22.5">
      <c r="A846" s="68">
        <f t="shared" si="69"/>
        <v>52</v>
      </c>
      <c r="B846" s="297" t="s">
        <v>1236</v>
      </c>
      <c r="C846" s="165" t="s">
        <v>906</v>
      </c>
      <c r="D846" s="290" t="s">
        <v>662</v>
      </c>
      <c r="E846" s="227">
        <v>12.02</v>
      </c>
      <c r="F846" s="65" t="s">
        <v>96</v>
      </c>
      <c r="G846" s="249">
        <v>3624.69</v>
      </c>
      <c r="H846" s="240"/>
      <c r="I846" s="251">
        <f t="shared" si="68"/>
        <v>4277.13</v>
      </c>
      <c r="J846" s="251">
        <f t="shared" si="70"/>
        <v>4277.13</v>
      </c>
      <c r="K846" s="237"/>
    </row>
    <row r="847" spans="1:11" ht="12.75">
      <c r="A847" s="68">
        <f t="shared" si="69"/>
        <v>53</v>
      </c>
      <c r="B847" s="297" t="s">
        <v>1237</v>
      </c>
      <c r="C847" s="282"/>
      <c r="D847" s="299" t="s">
        <v>1168</v>
      </c>
      <c r="E847" s="227">
        <v>0.06</v>
      </c>
      <c r="F847" s="65" t="s">
        <v>96</v>
      </c>
      <c r="G847" s="249">
        <v>47.98</v>
      </c>
      <c r="H847" s="240"/>
      <c r="I847" s="251">
        <f t="shared" si="68"/>
        <v>56.62</v>
      </c>
      <c r="J847" s="251">
        <f t="shared" si="70"/>
        <v>56.62</v>
      </c>
      <c r="K847" s="237"/>
    </row>
    <row r="848" spans="1:11" ht="12.75">
      <c r="A848" s="68">
        <f t="shared" si="69"/>
        <v>54</v>
      </c>
      <c r="B848" s="297" t="s">
        <v>1238</v>
      </c>
      <c r="C848" s="282"/>
      <c r="D848" s="299" t="s">
        <v>663</v>
      </c>
      <c r="E848" s="227">
        <v>0.08</v>
      </c>
      <c r="F848" s="65" t="s">
        <v>96</v>
      </c>
      <c r="G848" s="249">
        <v>62.65</v>
      </c>
      <c r="H848" s="240"/>
      <c r="I848" s="251">
        <f t="shared" si="68"/>
        <v>73.93</v>
      </c>
      <c r="J848" s="251">
        <f t="shared" si="70"/>
        <v>73.93</v>
      </c>
      <c r="K848" s="237"/>
    </row>
    <row r="849" spans="1:11" ht="12.75">
      <c r="A849" s="68">
        <f t="shared" si="69"/>
        <v>55</v>
      </c>
      <c r="B849" s="297" t="s">
        <v>1239</v>
      </c>
      <c r="C849" s="282"/>
      <c r="D849" s="299" t="s">
        <v>1240</v>
      </c>
      <c r="E849" s="227">
        <v>0.008</v>
      </c>
      <c r="F849" s="65" t="s">
        <v>96</v>
      </c>
      <c r="G849" s="249">
        <v>165.92</v>
      </c>
      <c r="H849" s="240"/>
      <c r="I849" s="251">
        <f t="shared" si="68"/>
        <v>195.79</v>
      </c>
      <c r="J849" s="251">
        <f t="shared" si="70"/>
        <v>195.79</v>
      </c>
      <c r="K849" s="237"/>
    </row>
    <row r="850" spans="1:11" ht="12.75">
      <c r="A850" s="68">
        <f t="shared" si="69"/>
        <v>56</v>
      </c>
      <c r="B850" s="297" t="s">
        <v>1241</v>
      </c>
      <c r="C850" s="282"/>
      <c r="D850" s="299" t="s">
        <v>1242</v>
      </c>
      <c r="E850" s="227">
        <v>0.009</v>
      </c>
      <c r="F850" s="65" t="s">
        <v>96</v>
      </c>
      <c r="G850" s="249">
        <v>185.24</v>
      </c>
      <c r="H850" s="240"/>
      <c r="I850" s="251">
        <f t="shared" si="68"/>
        <v>218.58</v>
      </c>
      <c r="J850" s="251">
        <f t="shared" si="70"/>
        <v>218.58</v>
      </c>
      <c r="K850" s="237"/>
    </row>
    <row r="851" spans="1:11" ht="12.75">
      <c r="A851" s="68">
        <f t="shared" si="69"/>
        <v>57</v>
      </c>
      <c r="B851" s="51"/>
      <c r="C851" s="35"/>
      <c r="D851" s="302" t="s">
        <v>1138</v>
      </c>
      <c r="E851" s="201">
        <v>0.4</v>
      </c>
      <c r="F851" s="65" t="s">
        <v>96</v>
      </c>
      <c r="G851" s="250">
        <v>194.92</v>
      </c>
      <c r="H851" s="241"/>
      <c r="I851" s="251">
        <f t="shared" si="68"/>
        <v>230.01</v>
      </c>
      <c r="J851" s="251">
        <f>I851</f>
        <v>230.01</v>
      </c>
      <c r="K851" s="237"/>
    </row>
    <row r="852" spans="1:11" ht="12.75">
      <c r="A852" s="45"/>
      <c r="B852" s="165"/>
      <c r="C852" s="282"/>
      <c r="D852" s="179" t="s">
        <v>268</v>
      </c>
      <c r="E852" s="222"/>
      <c r="F852" s="85"/>
      <c r="G852" s="114"/>
      <c r="H852" s="242"/>
      <c r="I852" s="242"/>
      <c r="J852" s="234"/>
      <c r="K852" s="237"/>
    </row>
    <row r="853" spans="1:11" ht="12.75">
      <c r="A853" s="45">
        <v>1</v>
      </c>
      <c r="B853" s="165"/>
      <c r="C853" s="282"/>
      <c r="D853" s="144" t="s">
        <v>269</v>
      </c>
      <c r="E853" s="222">
        <v>0.48</v>
      </c>
      <c r="F853" s="85" t="s">
        <v>96</v>
      </c>
      <c r="G853" s="113">
        <v>29.9</v>
      </c>
      <c r="H853" s="241"/>
      <c r="I853" s="251">
        <f>G853*1.18</f>
        <v>35.28</v>
      </c>
      <c r="J853" s="251">
        <f>I853</f>
        <v>35.28</v>
      </c>
      <c r="K853" s="237"/>
    </row>
    <row r="854" spans="1:11" ht="12.75">
      <c r="A854" s="45">
        <v>2</v>
      </c>
      <c r="B854" s="165"/>
      <c r="C854" s="282"/>
      <c r="D854" s="144" t="s">
        <v>679</v>
      </c>
      <c r="E854" s="222">
        <v>15</v>
      </c>
      <c r="F854" s="85" t="s">
        <v>96</v>
      </c>
      <c r="G854" s="113">
        <v>135.6</v>
      </c>
      <c r="H854" s="241"/>
      <c r="I854" s="251">
        <f>G854*1.18</f>
        <v>160.01</v>
      </c>
      <c r="J854" s="251">
        <f>I854</f>
        <v>160.01</v>
      </c>
      <c r="K854" s="237"/>
    </row>
    <row r="855" spans="1:11" ht="12.75">
      <c r="A855" s="45">
        <v>3</v>
      </c>
      <c r="B855" s="165"/>
      <c r="C855" s="282"/>
      <c r="D855" s="144" t="s">
        <v>676</v>
      </c>
      <c r="E855" s="222">
        <v>1.57</v>
      </c>
      <c r="F855" s="85" t="s">
        <v>96</v>
      </c>
      <c r="G855" s="113">
        <v>115.95</v>
      </c>
      <c r="H855" s="241"/>
      <c r="I855" s="251">
        <f>G855*1.18</f>
        <v>136.82</v>
      </c>
      <c r="J855" s="251">
        <f>I855</f>
        <v>136.82</v>
      </c>
      <c r="K855" s="237"/>
    </row>
    <row r="856" spans="1:11" ht="12.75">
      <c r="A856" s="45">
        <v>4</v>
      </c>
      <c r="B856" s="165"/>
      <c r="C856" s="282"/>
      <c r="D856" s="144" t="s">
        <v>677</v>
      </c>
      <c r="E856" s="222">
        <v>2.95</v>
      </c>
      <c r="F856" s="85" t="s">
        <v>96</v>
      </c>
      <c r="G856" s="113">
        <v>180.32</v>
      </c>
      <c r="H856" s="241"/>
      <c r="I856" s="251">
        <f>G856*1.18</f>
        <v>212.78</v>
      </c>
      <c r="J856" s="251">
        <f>I856</f>
        <v>212.78</v>
      </c>
      <c r="K856" s="237"/>
    </row>
    <row r="857" spans="1:11" ht="12.75">
      <c r="A857" s="45">
        <v>5</v>
      </c>
      <c r="B857" s="165"/>
      <c r="C857" s="282"/>
      <c r="D857" s="144" t="s">
        <v>678</v>
      </c>
      <c r="E857" s="222">
        <v>5.14</v>
      </c>
      <c r="F857" s="85" t="s">
        <v>96</v>
      </c>
      <c r="G857" s="113">
        <v>229.81</v>
      </c>
      <c r="H857" s="241"/>
      <c r="I857" s="251">
        <f>G857*1.18</f>
        <v>271.18</v>
      </c>
      <c r="J857" s="251">
        <f>I857</f>
        <v>271.18</v>
      </c>
      <c r="K857" s="237"/>
    </row>
    <row r="858" ht="12.75">
      <c r="K858" s="115"/>
    </row>
    <row r="859" ht="12.75">
      <c r="K859" s="115"/>
    </row>
    <row r="860" spans="1:11" ht="12.75">
      <c r="A860" s="293"/>
      <c r="B860" s="294"/>
      <c r="C860" s="295"/>
      <c r="D860" s="117"/>
      <c r="E860" s="117"/>
      <c r="F860" s="29"/>
      <c r="G860" s="1"/>
      <c r="H860" s="1"/>
      <c r="I860" s="1"/>
      <c r="J860" s="115"/>
      <c r="K860" s="115"/>
    </row>
    <row r="861" spans="1:11" ht="12.75">
      <c r="A861" s="293"/>
      <c r="B861" s="294"/>
      <c r="C861" s="295"/>
      <c r="D861" s="117"/>
      <c r="E861" s="223"/>
      <c r="F861" s="29"/>
      <c r="G861" s="1"/>
      <c r="H861" s="1"/>
      <c r="I861" s="1"/>
      <c r="J861" s="115"/>
      <c r="K861" s="115"/>
    </row>
    <row r="862" spans="1:11" ht="12.75">
      <c r="A862" s="293"/>
      <c r="B862" s="294"/>
      <c r="C862" s="295"/>
      <c r="D862" s="117"/>
      <c r="E862" s="223"/>
      <c r="F862" s="29"/>
      <c r="G862" s="1"/>
      <c r="H862" s="1"/>
      <c r="I862" s="1"/>
      <c r="J862" s="115"/>
      <c r="K862" s="115"/>
    </row>
    <row r="863" spans="1:11" ht="12.75">
      <c r="A863" s="293"/>
      <c r="B863" s="294"/>
      <c r="C863" s="295"/>
      <c r="D863" s="117"/>
      <c r="E863" s="223"/>
      <c r="F863" s="29"/>
      <c r="G863" s="1"/>
      <c r="H863" s="1"/>
      <c r="I863" s="1"/>
      <c r="J863" s="115"/>
      <c r="K863" s="115"/>
    </row>
    <row r="864" spans="1:11" ht="12.75">
      <c r="A864" s="293"/>
      <c r="B864" s="294"/>
      <c r="C864" s="295"/>
      <c r="D864" s="117"/>
      <c r="E864" s="223"/>
      <c r="F864" s="29"/>
      <c r="G864" s="1"/>
      <c r="H864" s="1"/>
      <c r="I864" s="1"/>
      <c r="J864" s="115"/>
      <c r="K864" s="115"/>
    </row>
    <row r="865" spans="1:11" ht="12.75">
      <c r="A865" s="293"/>
      <c r="B865" s="294"/>
      <c r="C865" s="295"/>
      <c r="D865" s="117"/>
      <c r="E865" s="223"/>
      <c r="F865" s="29"/>
      <c r="G865" s="1"/>
      <c r="H865" s="1"/>
      <c r="I865" s="1"/>
      <c r="J865" s="115"/>
      <c r="K865" s="115"/>
    </row>
    <row r="866" spans="1:11" ht="12.75">
      <c r="A866" s="293"/>
      <c r="B866" s="294"/>
      <c r="C866" s="295"/>
      <c r="D866" s="117"/>
      <c r="E866" s="223"/>
      <c r="F866" s="29"/>
      <c r="G866" s="1"/>
      <c r="H866" s="1"/>
      <c r="I866" s="1"/>
      <c r="J866" s="115"/>
      <c r="K866" s="115"/>
    </row>
    <row r="867" spans="1:11" ht="12.75">
      <c r="A867" s="293"/>
      <c r="B867" s="294"/>
      <c r="C867" s="295"/>
      <c r="D867" s="117"/>
      <c r="E867" s="223"/>
      <c r="F867" s="29"/>
      <c r="G867" s="1"/>
      <c r="H867" s="1"/>
      <c r="I867" s="1"/>
      <c r="J867" s="115"/>
      <c r="K867" s="115"/>
    </row>
    <row r="868" spans="1:11" ht="12.75">
      <c r="A868" s="293"/>
      <c r="B868" s="294"/>
      <c r="C868" s="295"/>
      <c r="D868" s="117"/>
      <c r="E868" s="223"/>
      <c r="F868" s="29"/>
      <c r="G868" s="1"/>
      <c r="H868" s="1"/>
      <c r="I868" s="1"/>
      <c r="J868" s="115"/>
      <c r="K868" s="115"/>
    </row>
    <row r="869" spans="1:11" ht="12.75">
      <c r="A869" s="293"/>
      <c r="B869" s="294"/>
      <c r="C869" s="295"/>
      <c r="D869" s="117"/>
      <c r="E869" s="223"/>
      <c r="F869" s="29"/>
      <c r="G869" s="1"/>
      <c r="H869" s="1"/>
      <c r="I869" s="1"/>
      <c r="J869" s="115"/>
      <c r="K869" s="115"/>
    </row>
    <row r="870" spans="1:11" ht="12.75">
      <c r="A870" s="293"/>
      <c r="B870" s="294"/>
      <c r="C870" s="295"/>
      <c r="D870" s="117"/>
      <c r="E870" s="223"/>
      <c r="F870" s="29"/>
      <c r="G870" s="1"/>
      <c r="H870" s="1"/>
      <c r="I870" s="1"/>
      <c r="J870" s="115"/>
      <c r="K870" s="115"/>
    </row>
    <row r="871" spans="1:11" ht="12.75">
      <c r="A871" s="293"/>
      <c r="B871" s="294"/>
      <c r="C871" s="295"/>
      <c r="D871" s="117"/>
      <c r="E871" s="223"/>
      <c r="F871" s="29"/>
      <c r="G871" s="1"/>
      <c r="H871" s="1"/>
      <c r="I871" s="1"/>
      <c r="J871" s="115"/>
      <c r="K871" s="115"/>
    </row>
    <row r="872" spans="1:11" ht="12.75">
      <c r="A872" s="293"/>
      <c r="B872" s="294"/>
      <c r="C872" s="295"/>
      <c r="D872" s="117"/>
      <c r="E872" s="223"/>
      <c r="F872" s="29"/>
      <c r="G872" s="1"/>
      <c r="H872" s="1"/>
      <c r="I872" s="1"/>
      <c r="J872" s="115"/>
      <c r="K872" s="115"/>
    </row>
    <row r="873" spans="1:11" ht="12.75">
      <c r="A873" s="293"/>
      <c r="B873" s="294"/>
      <c r="C873" s="295"/>
      <c r="D873" s="117"/>
      <c r="E873" s="223"/>
      <c r="F873" s="29"/>
      <c r="G873" s="1"/>
      <c r="H873" s="1"/>
      <c r="I873" s="1"/>
      <c r="J873" s="115"/>
      <c r="K873" s="115"/>
    </row>
    <row r="874" spans="1:11" ht="12.75">
      <c r="A874" s="293"/>
      <c r="B874" s="294"/>
      <c r="C874" s="295"/>
      <c r="D874" s="117"/>
      <c r="E874" s="223"/>
      <c r="F874" s="29"/>
      <c r="G874" s="1"/>
      <c r="H874" s="1"/>
      <c r="I874" s="1"/>
      <c r="J874" s="115"/>
      <c r="K874" s="115"/>
    </row>
    <row r="875" spans="1:11" ht="12.75">
      <c r="A875" s="293"/>
      <c r="B875" s="294"/>
      <c r="C875" s="295"/>
      <c r="D875" s="117"/>
      <c r="E875" s="223"/>
      <c r="F875" s="29"/>
      <c r="G875" s="1"/>
      <c r="H875" s="1"/>
      <c r="I875" s="1"/>
      <c r="J875" s="115"/>
      <c r="K875" s="115"/>
    </row>
    <row r="876" spans="1:11" ht="12.75">
      <c r="A876" s="293"/>
      <c r="B876" s="294"/>
      <c r="C876" s="295"/>
      <c r="D876" s="117"/>
      <c r="E876" s="223"/>
      <c r="F876" s="29"/>
      <c r="G876" s="1"/>
      <c r="H876" s="1"/>
      <c r="I876" s="1"/>
      <c r="J876" s="115"/>
      <c r="K876" s="115"/>
    </row>
    <row r="877" spans="1:11" ht="12.75">
      <c r="A877" s="293"/>
      <c r="B877" s="294"/>
      <c r="C877" s="295"/>
      <c r="D877" s="117"/>
      <c r="E877" s="223"/>
      <c r="F877" s="29"/>
      <c r="G877" s="1"/>
      <c r="H877" s="1"/>
      <c r="I877" s="1"/>
      <c r="J877" s="115"/>
      <c r="K877" s="115"/>
    </row>
    <row r="878" spans="1:11" ht="12.75">
      <c r="A878" s="293"/>
      <c r="B878" s="294"/>
      <c r="C878" s="295"/>
      <c r="D878" s="117"/>
      <c r="E878" s="223"/>
      <c r="F878" s="29"/>
      <c r="G878" s="1"/>
      <c r="H878" s="1"/>
      <c r="I878" s="1"/>
      <c r="J878" s="115"/>
      <c r="K878" s="115"/>
    </row>
    <row r="879" spans="1:11" ht="12.75">
      <c r="A879" s="293"/>
      <c r="B879" s="294"/>
      <c r="C879" s="295"/>
      <c r="D879" s="117"/>
      <c r="E879" s="223"/>
      <c r="F879" s="29"/>
      <c r="G879" s="1"/>
      <c r="H879" s="1"/>
      <c r="I879" s="1"/>
      <c r="J879" s="115"/>
      <c r="K879" s="115"/>
    </row>
    <row r="880" spans="1:11" ht="12.75">
      <c r="A880" s="293"/>
      <c r="B880" s="294"/>
      <c r="C880" s="295"/>
      <c r="D880" s="117"/>
      <c r="E880" s="223"/>
      <c r="F880" s="29"/>
      <c r="G880" s="1"/>
      <c r="H880" s="1"/>
      <c r="I880" s="1"/>
      <c r="J880" s="115"/>
      <c r="K880" s="115"/>
    </row>
    <row r="881" spans="1:11" ht="12.75">
      <c r="A881" s="293"/>
      <c r="B881" s="294"/>
      <c r="C881" s="295"/>
      <c r="D881" s="117"/>
      <c r="E881" s="223"/>
      <c r="F881" s="29"/>
      <c r="G881" s="1"/>
      <c r="H881" s="1"/>
      <c r="I881" s="1"/>
      <c r="J881" s="115"/>
      <c r="K881" s="115"/>
    </row>
    <row r="882" spans="1:11" ht="12.75">
      <c r="A882" s="293"/>
      <c r="B882" s="294"/>
      <c r="C882" s="295"/>
      <c r="D882" s="117"/>
      <c r="E882" s="223"/>
      <c r="F882" s="29"/>
      <c r="G882" s="1"/>
      <c r="H882" s="1"/>
      <c r="I882" s="1"/>
      <c r="J882" s="115"/>
      <c r="K882" s="115"/>
    </row>
    <row r="883" spans="1:11" ht="12.75">
      <c r="A883" s="293"/>
      <c r="B883" s="294"/>
      <c r="C883" s="295"/>
      <c r="D883" s="117"/>
      <c r="E883" s="223"/>
      <c r="F883" s="29"/>
      <c r="G883" s="1"/>
      <c r="H883" s="1"/>
      <c r="I883" s="1"/>
      <c r="J883" s="115"/>
      <c r="K883" s="115"/>
    </row>
    <row r="884" spans="1:11" ht="12.75">
      <c r="A884" s="293"/>
      <c r="B884" s="294"/>
      <c r="C884" s="295"/>
      <c r="D884" s="117"/>
      <c r="E884" s="223"/>
      <c r="F884" s="29"/>
      <c r="G884" s="1"/>
      <c r="H884" s="1"/>
      <c r="I884" s="1"/>
      <c r="J884" s="115"/>
      <c r="K884" s="115"/>
    </row>
    <row r="885" spans="1:11" ht="12.75">
      <c r="A885" s="293"/>
      <c r="B885" s="294"/>
      <c r="C885" s="295"/>
      <c r="D885" s="117"/>
      <c r="E885" s="223"/>
      <c r="F885" s="29"/>
      <c r="G885" s="1"/>
      <c r="H885" s="1"/>
      <c r="I885" s="1"/>
      <c r="J885" s="115"/>
      <c r="K885" s="115"/>
    </row>
    <row r="886" spans="1:11" ht="12.75">
      <c r="A886" s="293"/>
      <c r="B886" s="294"/>
      <c r="C886" s="295"/>
      <c r="D886" s="117"/>
      <c r="E886" s="223"/>
      <c r="F886" s="29"/>
      <c r="G886" s="1"/>
      <c r="H886" s="1"/>
      <c r="I886" s="1"/>
      <c r="J886" s="115"/>
      <c r="K886" s="115"/>
    </row>
    <row r="887" spans="1:11" ht="12.75">
      <c r="A887" s="293"/>
      <c r="B887" s="294"/>
      <c r="C887" s="295"/>
      <c r="D887" s="117"/>
      <c r="E887" s="223"/>
      <c r="F887" s="29"/>
      <c r="G887" s="1"/>
      <c r="H887" s="1"/>
      <c r="I887" s="1"/>
      <c r="J887" s="115"/>
      <c r="K887" s="115"/>
    </row>
    <row r="888" spans="1:11" ht="12.75">
      <c r="A888" s="293"/>
      <c r="B888" s="294"/>
      <c r="C888" s="295"/>
      <c r="D888" s="117"/>
      <c r="E888" s="223"/>
      <c r="F888" s="29"/>
      <c r="G888" s="1"/>
      <c r="H888" s="1"/>
      <c r="I888" s="1"/>
      <c r="J888" s="115"/>
      <c r="K888" s="115"/>
    </row>
    <row r="889" spans="1:11" ht="12.75">
      <c r="A889" s="293"/>
      <c r="B889" s="294"/>
      <c r="C889" s="295"/>
      <c r="D889" s="117"/>
      <c r="E889" s="223"/>
      <c r="F889" s="29"/>
      <c r="G889" s="1"/>
      <c r="H889" s="1"/>
      <c r="I889" s="1"/>
      <c r="J889" s="115"/>
      <c r="K889" s="115"/>
    </row>
    <row r="890" spans="1:11" ht="12.75">
      <c r="A890" s="293"/>
      <c r="B890" s="294"/>
      <c r="C890" s="295"/>
      <c r="D890" s="117"/>
      <c r="E890" s="223"/>
      <c r="F890" s="29"/>
      <c r="G890" s="1"/>
      <c r="H890" s="1"/>
      <c r="I890" s="1"/>
      <c r="J890" s="115"/>
      <c r="K890" s="115"/>
    </row>
    <row r="891" spans="1:11" ht="12.75">
      <c r="A891" s="293"/>
      <c r="B891" s="294"/>
      <c r="C891" s="295"/>
      <c r="D891" s="117"/>
      <c r="E891" s="223"/>
      <c r="F891" s="29"/>
      <c r="G891" s="1"/>
      <c r="H891" s="1"/>
      <c r="I891" s="1"/>
      <c r="J891" s="115"/>
      <c r="K891" s="115"/>
    </row>
    <row r="892" spans="1:11" ht="12.75">
      <c r="A892" s="293"/>
      <c r="B892" s="294"/>
      <c r="C892" s="295"/>
      <c r="D892" s="117"/>
      <c r="E892" s="223"/>
      <c r="F892" s="29"/>
      <c r="G892" s="1"/>
      <c r="H892" s="1"/>
      <c r="I892" s="1"/>
      <c r="J892" s="115"/>
      <c r="K892" s="115"/>
    </row>
    <row r="893" spans="1:11" ht="12.75">
      <c r="A893" s="293"/>
      <c r="B893" s="294"/>
      <c r="C893" s="295"/>
      <c r="D893" s="117"/>
      <c r="E893" s="223"/>
      <c r="F893" s="29"/>
      <c r="G893" s="1"/>
      <c r="H893" s="1"/>
      <c r="I893" s="1"/>
      <c r="J893" s="115"/>
      <c r="K893" s="115"/>
    </row>
    <row r="894" spans="1:11" ht="12.75">
      <c r="A894" s="293"/>
      <c r="B894" s="294"/>
      <c r="C894" s="295"/>
      <c r="D894" s="117"/>
      <c r="E894" s="223"/>
      <c r="F894" s="29"/>
      <c r="G894" s="1"/>
      <c r="H894" s="1"/>
      <c r="I894" s="1"/>
      <c r="J894" s="115"/>
      <c r="K894" s="115"/>
    </row>
    <row r="895" spans="1:11" ht="12.75">
      <c r="A895" s="293"/>
      <c r="B895" s="294"/>
      <c r="C895" s="295"/>
      <c r="D895" s="117"/>
      <c r="E895" s="223"/>
      <c r="F895" s="29"/>
      <c r="G895" s="1"/>
      <c r="H895" s="1"/>
      <c r="I895" s="1"/>
      <c r="J895" s="115"/>
      <c r="K895" s="115"/>
    </row>
    <row r="896" spans="1:11" ht="12.75">
      <c r="A896" s="293"/>
      <c r="B896" s="294"/>
      <c r="C896" s="295"/>
      <c r="D896" s="117"/>
      <c r="E896" s="223"/>
      <c r="F896" s="29"/>
      <c r="G896" s="1"/>
      <c r="H896" s="1"/>
      <c r="I896" s="1"/>
      <c r="J896" s="115"/>
      <c r="K896" s="115"/>
    </row>
    <row r="897" spans="1:11" ht="12.75">
      <c r="A897" s="293"/>
      <c r="B897" s="294"/>
      <c r="C897" s="295"/>
      <c r="D897" s="117"/>
      <c r="E897" s="223"/>
      <c r="F897" s="29"/>
      <c r="G897" s="1"/>
      <c r="H897" s="1"/>
      <c r="I897" s="1"/>
      <c r="J897" s="115"/>
      <c r="K897" s="115"/>
    </row>
    <row r="898" spans="1:11" ht="12.75">
      <c r="A898" s="293"/>
      <c r="B898" s="294"/>
      <c r="C898" s="295"/>
      <c r="D898" s="117"/>
      <c r="E898" s="223"/>
      <c r="F898" s="29"/>
      <c r="G898" s="1"/>
      <c r="H898" s="1"/>
      <c r="I898" s="1"/>
      <c r="J898" s="115"/>
      <c r="K898" s="115"/>
    </row>
    <row r="899" spans="1:11" ht="12.75">
      <c r="A899" s="293"/>
      <c r="B899" s="294"/>
      <c r="C899" s="295"/>
      <c r="D899" s="117"/>
      <c r="E899" s="223"/>
      <c r="F899" s="29"/>
      <c r="G899" s="1"/>
      <c r="H899" s="1"/>
      <c r="I899" s="1"/>
      <c r="J899" s="115"/>
      <c r="K899" s="115"/>
    </row>
    <row r="900" spans="1:11" ht="12.75">
      <c r="A900" s="293"/>
      <c r="B900" s="294"/>
      <c r="C900" s="295"/>
      <c r="D900" s="117"/>
      <c r="E900" s="223"/>
      <c r="F900" s="29"/>
      <c r="G900" s="1"/>
      <c r="H900" s="1"/>
      <c r="I900" s="1"/>
      <c r="J900" s="115"/>
      <c r="K900" s="115"/>
    </row>
    <row r="901" spans="1:11" ht="12.75">
      <c r="A901" s="293"/>
      <c r="B901" s="294"/>
      <c r="C901" s="295"/>
      <c r="D901" s="117"/>
      <c r="E901" s="223"/>
      <c r="F901" s="29"/>
      <c r="G901" s="1"/>
      <c r="H901" s="1"/>
      <c r="I901" s="1"/>
      <c r="J901" s="115"/>
      <c r="K901" s="115"/>
    </row>
    <row r="902" spans="1:11" ht="12.75">
      <c r="A902" s="293"/>
      <c r="B902" s="294"/>
      <c r="C902" s="295"/>
      <c r="D902" s="117"/>
      <c r="E902" s="223"/>
      <c r="F902" s="29"/>
      <c r="G902" s="1"/>
      <c r="H902" s="1"/>
      <c r="I902" s="1"/>
      <c r="J902" s="115"/>
      <c r="K902" s="115"/>
    </row>
    <row r="903" spans="1:11" ht="12.75">
      <c r="A903" s="293"/>
      <c r="B903" s="294"/>
      <c r="C903" s="295"/>
      <c r="D903" s="117"/>
      <c r="E903" s="223"/>
      <c r="F903" s="29"/>
      <c r="G903" s="1"/>
      <c r="H903" s="1"/>
      <c r="I903" s="1"/>
      <c r="J903" s="115"/>
      <c r="K903" s="115"/>
    </row>
    <row r="904" spans="1:11" ht="12.75">
      <c r="A904" s="293"/>
      <c r="B904" s="294"/>
      <c r="C904" s="295"/>
      <c r="D904" s="117"/>
      <c r="E904" s="223"/>
      <c r="F904" s="29"/>
      <c r="G904" s="1"/>
      <c r="H904" s="1"/>
      <c r="I904" s="1"/>
      <c r="J904" s="115"/>
      <c r="K904" s="115"/>
    </row>
    <row r="905" spans="1:11" ht="12.75">
      <c r="A905" s="293"/>
      <c r="B905" s="294"/>
      <c r="C905" s="295"/>
      <c r="D905" s="117"/>
      <c r="E905" s="223"/>
      <c r="F905" s="29"/>
      <c r="G905" s="1"/>
      <c r="H905" s="1"/>
      <c r="I905" s="1"/>
      <c r="J905" s="115"/>
      <c r="K905" s="115"/>
    </row>
    <row r="906" spans="1:11" ht="12.75">
      <c r="A906" s="293"/>
      <c r="B906" s="294"/>
      <c r="C906" s="295"/>
      <c r="D906" s="117"/>
      <c r="E906" s="223"/>
      <c r="F906" s="29"/>
      <c r="G906" s="1"/>
      <c r="H906" s="1"/>
      <c r="I906" s="1"/>
      <c r="J906" s="115"/>
      <c r="K906" s="115"/>
    </row>
    <row r="907" spans="1:11" ht="12.75">
      <c r="A907" s="293"/>
      <c r="B907" s="294"/>
      <c r="C907" s="295"/>
      <c r="D907" s="117"/>
      <c r="E907" s="223"/>
      <c r="F907" s="29"/>
      <c r="G907" s="1"/>
      <c r="H907" s="1"/>
      <c r="I907" s="1"/>
      <c r="J907" s="115"/>
      <c r="K907" s="115"/>
    </row>
    <row r="908" spans="1:11" ht="12.75">
      <c r="A908" s="293"/>
      <c r="B908" s="294"/>
      <c r="C908" s="295"/>
      <c r="D908" s="117"/>
      <c r="E908" s="223"/>
      <c r="F908" s="29"/>
      <c r="G908" s="1"/>
      <c r="H908" s="1"/>
      <c r="I908" s="1"/>
      <c r="J908" s="115"/>
      <c r="K908" s="115"/>
    </row>
    <row r="909" spans="1:11" ht="12.75">
      <c r="A909" s="293"/>
      <c r="B909" s="294"/>
      <c r="C909" s="295"/>
      <c r="D909" s="117"/>
      <c r="E909" s="223"/>
      <c r="F909" s="29"/>
      <c r="G909" s="1"/>
      <c r="H909" s="1"/>
      <c r="I909" s="1"/>
      <c r="J909" s="115"/>
      <c r="K909" s="115"/>
    </row>
    <row r="910" spans="1:11" ht="12.75">
      <c r="A910" s="293"/>
      <c r="B910" s="294"/>
      <c r="C910" s="295"/>
      <c r="D910" s="117"/>
      <c r="E910" s="223"/>
      <c r="F910" s="29"/>
      <c r="G910" s="1"/>
      <c r="H910" s="1"/>
      <c r="I910" s="1"/>
      <c r="J910" s="115"/>
      <c r="K910" s="115"/>
    </row>
    <row r="911" spans="1:11" ht="12.75">
      <c r="A911" s="293"/>
      <c r="B911" s="294"/>
      <c r="C911" s="295"/>
      <c r="D911" s="117"/>
      <c r="E911" s="223"/>
      <c r="F911" s="29"/>
      <c r="G911" s="1"/>
      <c r="H911" s="1"/>
      <c r="I911" s="1"/>
      <c r="J911" s="115"/>
      <c r="K911" s="115"/>
    </row>
    <row r="912" spans="1:11" ht="12.75">
      <c r="A912" s="293"/>
      <c r="B912" s="294"/>
      <c r="C912" s="295"/>
      <c r="D912" s="117"/>
      <c r="E912" s="223"/>
      <c r="F912" s="29"/>
      <c r="G912" s="1"/>
      <c r="H912" s="1"/>
      <c r="I912" s="1"/>
      <c r="J912" s="115"/>
      <c r="K912" s="115"/>
    </row>
    <row r="913" spans="1:11" ht="12.75">
      <c r="A913" s="293"/>
      <c r="B913" s="294"/>
      <c r="C913" s="295"/>
      <c r="D913" s="117"/>
      <c r="E913" s="223"/>
      <c r="F913" s="29"/>
      <c r="G913" s="1"/>
      <c r="H913" s="1"/>
      <c r="I913" s="1"/>
      <c r="J913" s="115"/>
      <c r="K913" s="115"/>
    </row>
    <row r="914" spans="1:11" ht="12.75">
      <c r="A914" s="293"/>
      <c r="B914" s="294"/>
      <c r="C914" s="295"/>
      <c r="D914" s="117"/>
      <c r="E914" s="223"/>
      <c r="F914" s="29"/>
      <c r="G914" s="1"/>
      <c r="H914" s="1"/>
      <c r="I914" s="1"/>
      <c r="J914" s="115"/>
      <c r="K914" s="115"/>
    </row>
    <row r="915" spans="1:11" ht="12.75">
      <c r="A915" s="293"/>
      <c r="B915" s="294"/>
      <c r="C915" s="295"/>
      <c r="D915" s="117"/>
      <c r="E915" s="223"/>
      <c r="F915" s="29"/>
      <c r="G915" s="1"/>
      <c r="H915" s="1"/>
      <c r="I915" s="1"/>
      <c r="J915" s="115"/>
      <c r="K915" s="115"/>
    </row>
    <row r="916" spans="1:11" ht="12.75">
      <c r="A916" s="293"/>
      <c r="B916" s="294"/>
      <c r="C916" s="295"/>
      <c r="D916" s="117"/>
      <c r="E916" s="223"/>
      <c r="F916" s="29"/>
      <c r="G916" s="1"/>
      <c r="H916" s="1"/>
      <c r="I916" s="1"/>
      <c r="J916" s="115"/>
      <c r="K916" s="115"/>
    </row>
    <row r="917" spans="1:11" ht="12.75">
      <c r="A917" s="293"/>
      <c r="B917" s="294"/>
      <c r="C917" s="295"/>
      <c r="D917" s="117"/>
      <c r="E917" s="223"/>
      <c r="F917" s="29"/>
      <c r="G917" s="1"/>
      <c r="H917" s="1"/>
      <c r="I917" s="1"/>
      <c r="J917" s="115"/>
      <c r="K917" s="115"/>
    </row>
    <row r="918" spans="1:11" ht="12.75">
      <c r="A918" s="293"/>
      <c r="B918" s="294"/>
      <c r="C918" s="295"/>
      <c r="D918" s="117"/>
      <c r="E918" s="223"/>
      <c r="F918" s="29"/>
      <c r="G918" s="1"/>
      <c r="H918" s="1"/>
      <c r="I918" s="1"/>
      <c r="J918" s="115"/>
      <c r="K918" s="115"/>
    </row>
    <row r="919" spans="1:11" ht="12.75">
      <c r="A919" s="293"/>
      <c r="B919" s="294"/>
      <c r="C919" s="295"/>
      <c r="D919" s="117"/>
      <c r="E919" s="223"/>
      <c r="F919" s="29"/>
      <c r="G919" s="1"/>
      <c r="H919" s="1"/>
      <c r="I919" s="1"/>
      <c r="J919" s="115"/>
      <c r="K919" s="115"/>
    </row>
    <row r="920" spans="1:11" ht="12.75">
      <c r="A920" s="293"/>
      <c r="B920" s="294"/>
      <c r="C920" s="295"/>
      <c r="D920" s="117"/>
      <c r="E920" s="223"/>
      <c r="F920" s="29"/>
      <c r="G920" s="1"/>
      <c r="H920" s="1"/>
      <c r="I920" s="1"/>
      <c r="J920" s="115"/>
      <c r="K920" s="115"/>
    </row>
    <row r="921" spans="1:11" ht="12.75">
      <c r="A921" s="293"/>
      <c r="B921" s="294"/>
      <c r="C921" s="295"/>
      <c r="D921" s="117"/>
      <c r="E921" s="223"/>
      <c r="F921" s="29"/>
      <c r="G921" s="1"/>
      <c r="H921" s="1"/>
      <c r="I921" s="1"/>
      <c r="J921" s="115"/>
      <c r="K921" s="115"/>
    </row>
    <row r="922" spans="1:11" ht="12.75">
      <c r="A922" s="293"/>
      <c r="B922" s="294"/>
      <c r="C922" s="295"/>
      <c r="D922" s="117"/>
      <c r="E922" s="223"/>
      <c r="F922" s="29"/>
      <c r="G922" s="1"/>
      <c r="H922" s="1"/>
      <c r="I922" s="1"/>
      <c r="J922" s="115"/>
      <c r="K922" s="115"/>
    </row>
    <row r="923" spans="1:11" ht="12.75">
      <c r="A923" s="293"/>
      <c r="B923" s="294"/>
      <c r="C923" s="295"/>
      <c r="D923" s="117"/>
      <c r="E923" s="223"/>
      <c r="F923" s="29"/>
      <c r="G923" s="1"/>
      <c r="H923" s="1"/>
      <c r="I923" s="1"/>
      <c r="J923" s="115"/>
      <c r="K923" s="115"/>
    </row>
    <row r="924" spans="1:11" ht="12.75">
      <c r="A924" s="293"/>
      <c r="B924" s="294"/>
      <c r="C924" s="295"/>
      <c r="D924" s="117"/>
      <c r="E924" s="223"/>
      <c r="F924" s="29"/>
      <c r="G924" s="1"/>
      <c r="H924" s="1"/>
      <c r="I924" s="1"/>
      <c r="J924" s="115"/>
      <c r="K924" s="115"/>
    </row>
    <row r="925" spans="1:11" ht="12.75">
      <c r="A925" s="293"/>
      <c r="B925" s="294"/>
      <c r="C925" s="295"/>
      <c r="D925" s="117"/>
      <c r="E925" s="223"/>
      <c r="F925" s="29"/>
      <c r="G925" s="1"/>
      <c r="H925" s="1"/>
      <c r="I925" s="1"/>
      <c r="J925" s="115"/>
      <c r="K925" s="115"/>
    </row>
    <row r="926" spans="1:11" ht="12.75">
      <c r="A926" s="293"/>
      <c r="B926" s="294"/>
      <c r="C926" s="295"/>
      <c r="D926" s="117"/>
      <c r="E926" s="223"/>
      <c r="F926" s="29"/>
      <c r="G926" s="1"/>
      <c r="H926" s="1"/>
      <c r="I926" s="1"/>
      <c r="J926" s="115"/>
      <c r="K926" s="115"/>
    </row>
    <row r="927" spans="1:11" ht="12.75">
      <c r="A927" s="293"/>
      <c r="B927" s="294"/>
      <c r="C927" s="295"/>
      <c r="D927" s="117"/>
      <c r="E927" s="223"/>
      <c r="F927" s="29"/>
      <c r="G927" s="1"/>
      <c r="H927" s="1"/>
      <c r="I927" s="1"/>
      <c r="J927" s="115"/>
      <c r="K927" s="115"/>
    </row>
    <row r="928" spans="1:11" ht="12.75">
      <c r="A928" s="293"/>
      <c r="B928" s="294"/>
      <c r="C928" s="295"/>
      <c r="D928" s="117"/>
      <c r="E928" s="223"/>
      <c r="F928" s="29"/>
      <c r="G928" s="1"/>
      <c r="H928" s="1"/>
      <c r="I928" s="1"/>
      <c r="J928" s="115"/>
      <c r="K928" s="115"/>
    </row>
    <row r="929" spans="1:11" ht="12.75">
      <c r="A929" s="293"/>
      <c r="B929" s="294"/>
      <c r="C929" s="295"/>
      <c r="D929" s="117"/>
      <c r="E929" s="223"/>
      <c r="F929" s="29"/>
      <c r="G929" s="1"/>
      <c r="H929" s="1"/>
      <c r="I929" s="1"/>
      <c r="J929" s="115"/>
      <c r="K929" s="115"/>
    </row>
    <row r="930" spans="1:11" ht="12.75">
      <c r="A930" s="293"/>
      <c r="B930" s="294"/>
      <c r="C930" s="295"/>
      <c r="D930" s="117"/>
      <c r="E930" s="117"/>
      <c r="F930" s="29"/>
      <c r="G930" s="1"/>
      <c r="H930" s="1"/>
      <c r="I930" s="1"/>
      <c r="J930" s="115"/>
      <c r="K930" s="115"/>
    </row>
    <row r="931" spans="1:11" ht="12.75">
      <c r="A931" s="293"/>
      <c r="B931" s="294"/>
      <c r="C931" s="295"/>
      <c r="D931" s="117"/>
      <c r="E931" s="117"/>
      <c r="F931" s="29"/>
      <c r="G931" s="1"/>
      <c r="H931" s="1"/>
      <c r="I931" s="1"/>
      <c r="J931" s="115"/>
      <c r="K931" s="115"/>
    </row>
    <row r="932" spans="1:11" ht="12.75">
      <c r="A932" s="293"/>
      <c r="B932" s="294"/>
      <c r="C932" s="295"/>
      <c r="D932" s="117"/>
      <c r="E932" s="223"/>
      <c r="F932" s="29"/>
      <c r="G932" s="1"/>
      <c r="H932" s="1"/>
      <c r="I932" s="1"/>
      <c r="J932" s="115"/>
      <c r="K932" s="115"/>
    </row>
    <row r="933" spans="1:11" ht="12.75">
      <c r="A933" s="293"/>
      <c r="B933" s="294"/>
      <c r="C933" s="295"/>
      <c r="D933" s="117"/>
      <c r="E933" s="223"/>
      <c r="F933" s="29"/>
      <c r="G933" s="1"/>
      <c r="H933" s="1"/>
      <c r="I933" s="1"/>
      <c r="J933" s="115"/>
      <c r="K933" s="115"/>
    </row>
    <row r="934" spans="1:11" ht="12.75">
      <c r="A934" s="293"/>
      <c r="B934" s="294"/>
      <c r="C934" s="295"/>
      <c r="D934" s="117"/>
      <c r="E934" s="223"/>
      <c r="F934" s="29"/>
      <c r="G934" s="1"/>
      <c r="H934" s="1"/>
      <c r="I934" s="1"/>
      <c r="J934" s="115"/>
      <c r="K934" s="115"/>
    </row>
    <row r="935" spans="1:11" ht="12.75">
      <c r="A935" s="293"/>
      <c r="B935" s="294"/>
      <c r="C935" s="295"/>
      <c r="D935" s="117"/>
      <c r="E935" s="223"/>
      <c r="F935" s="29"/>
      <c r="G935" s="1"/>
      <c r="H935" s="1"/>
      <c r="I935" s="1"/>
      <c r="J935" s="115"/>
      <c r="K935" s="115"/>
    </row>
    <row r="936" spans="1:11" ht="12.75">
      <c r="A936" s="293"/>
      <c r="B936" s="294"/>
      <c r="C936" s="295"/>
      <c r="D936" s="117"/>
      <c r="E936" s="223"/>
      <c r="F936" s="29"/>
      <c r="G936" s="1"/>
      <c r="H936" s="1"/>
      <c r="I936" s="1"/>
      <c r="J936" s="115"/>
      <c r="K936" s="115"/>
    </row>
    <row r="937" spans="1:11" ht="12.75">
      <c r="A937" s="293"/>
      <c r="B937" s="294"/>
      <c r="C937" s="295"/>
      <c r="D937" s="117"/>
      <c r="E937" s="223"/>
      <c r="F937" s="29"/>
      <c r="G937" s="1"/>
      <c r="H937" s="1"/>
      <c r="I937" s="1"/>
      <c r="J937" s="115"/>
      <c r="K937" s="115"/>
    </row>
    <row r="938" spans="1:11" ht="12.75">
      <c r="A938" s="293"/>
      <c r="B938" s="294"/>
      <c r="C938" s="295"/>
      <c r="D938" s="117"/>
      <c r="E938" s="223"/>
      <c r="F938" s="29"/>
      <c r="G938" s="1"/>
      <c r="H938" s="1"/>
      <c r="I938" s="1"/>
      <c r="J938" s="115"/>
      <c r="K938" s="115"/>
    </row>
    <row r="939" spans="1:11" ht="12.75">
      <c r="A939" s="293"/>
      <c r="B939" s="294"/>
      <c r="C939" s="295"/>
      <c r="D939" s="117"/>
      <c r="E939" s="223"/>
      <c r="F939" s="29"/>
      <c r="G939" s="1"/>
      <c r="H939" s="1"/>
      <c r="I939" s="1"/>
      <c r="J939" s="115"/>
      <c r="K939" s="115"/>
    </row>
    <row r="940" spans="1:11" ht="12.75">
      <c r="A940" s="293"/>
      <c r="B940" s="294"/>
      <c r="C940" s="295"/>
      <c r="D940" s="117"/>
      <c r="E940" s="223"/>
      <c r="F940" s="29"/>
      <c r="G940" s="1"/>
      <c r="H940" s="1"/>
      <c r="I940" s="1"/>
      <c r="J940" s="115"/>
      <c r="K940" s="115"/>
    </row>
    <row r="941" spans="1:11" ht="12.75">
      <c r="A941" s="293"/>
      <c r="B941" s="294"/>
      <c r="C941" s="295"/>
      <c r="D941" s="117"/>
      <c r="E941" s="223"/>
      <c r="F941" s="29"/>
      <c r="G941" s="1"/>
      <c r="H941" s="1"/>
      <c r="I941" s="1"/>
      <c r="J941" s="115"/>
      <c r="K941" s="115"/>
    </row>
    <row r="942" spans="1:11" ht="12.75">
      <c r="A942" s="293"/>
      <c r="B942" s="294"/>
      <c r="C942" s="295"/>
      <c r="D942" s="117"/>
      <c r="E942" s="223"/>
      <c r="F942" s="29"/>
      <c r="G942" s="1"/>
      <c r="H942" s="1"/>
      <c r="I942" s="1"/>
      <c r="J942" s="115"/>
      <c r="K942" s="115"/>
    </row>
    <row r="943" spans="1:11" ht="12.75">
      <c r="A943" s="293"/>
      <c r="B943" s="294"/>
      <c r="C943" s="295"/>
      <c r="D943" s="117"/>
      <c r="E943" s="223"/>
      <c r="F943" s="29"/>
      <c r="G943" s="1"/>
      <c r="H943" s="1"/>
      <c r="I943" s="1"/>
      <c r="J943" s="115"/>
      <c r="K943" s="115"/>
    </row>
    <row r="944" spans="1:11" ht="12.75">
      <c r="A944" s="293"/>
      <c r="B944" s="294"/>
      <c r="C944" s="295"/>
      <c r="D944" s="117"/>
      <c r="E944" s="223"/>
      <c r="F944" s="29"/>
      <c r="G944" s="1"/>
      <c r="H944" s="1"/>
      <c r="I944" s="1"/>
      <c r="J944" s="115"/>
      <c r="K944" s="115"/>
    </row>
    <row r="945" spans="1:11" ht="12.75">
      <c r="A945" s="293"/>
      <c r="B945" s="294"/>
      <c r="C945" s="295"/>
      <c r="D945" s="117"/>
      <c r="E945" s="223"/>
      <c r="F945" s="29"/>
      <c r="G945" s="1"/>
      <c r="H945" s="1"/>
      <c r="I945" s="1"/>
      <c r="J945" s="115"/>
      <c r="K945" s="115"/>
    </row>
    <row r="946" spans="1:11" ht="12.75">
      <c r="A946" s="293"/>
      <c r="B946" s="294"/>
      <c r="C946" s="295"/>
      <c r="D946" s="117"/>
      <c r="E946" s="223"/>
      <c r="F946" s="29"/>
      <c r="G946" s="1"/>
      <c r="H946" s="1"/>
      <c r="I946" s="1"/>
      <c r="J946" s="115"/>
      <c r="K946" s="115"/>
    </row>
    <row r="947" spans="1:11" ht="12.75">
      <c r="A947" s="293"/>
      <c r="B947" s="294"/>
      <c r="C947" s="295"/>
      <c r="D947" s="117"/>
      <c r="E947" s="223"/>
      <c r="F947" s="29"/>
      <c r="G947" s="1"/>
      <c r="H947" s="1"/>
      <c r="I947" s="1"/>
      <c r="J947" s="115"/>
      <c r="K947" s="115"/>
    </row>
    <row r="948" spans="1:11" ht="12.75">
      <c r="A948" s="293"/>
      <c r="B948" s="294"/>
      <c r="C948" s="295"/>
      <c r="D948" s="117"/>
      <c r="E948" s="223"/>
      <c r="F948" s="29"/>
      <c r="G948" s="1"/>
      <c r="H948" s="1"/>
      <c r="I948" s="1"/>
      <c r="J948" s="115"/>
      <c r="K948" s="115"/>
    </row>
    <row r="949" spans="1:11" ht="12.75">
      <c r="A949" s="293"/>
      <c r="B949" s="294"/>
      <c r="C949" s="295"/>
      <c r="D949" s="117"/>
      <c r="E949" s="223"/>
      <c r="F949" s="29"/>
      <c r="G949" s="1"/>
      <c r="H949" s="1"/>
      <c r="I949" s="1"/>
      <c r="J949" s="115"/>
      <c r="K949" s="115"/>
    </row>
    <row r="950" spans="1:11" ht="12.75">
      <c r="A950" s="293"/>
      <c r="B950" s="294"/>
      <c r="C950" s="295"/>
      <c r="D950" s="117"/>
      <c r="E950" s="223"/>
      <c r="F950" s="29"/>
      <c r="G950" s="1"/>
      <c r="H950" s="1"/>
      <c r="I950" s="1"/>
      <c r="J950" s="115"/>
      <c r="K950" s="115"/>
    </row>
    <row r="951" spans="1:11" ht="12.75">
      <c r="A951" s="293"/>
      <c r="B951" s="294"/>
      <c r="C951" s="295"/>
      <c r="D951" s="117"/>
      <c r="E951" s="223"/>
      <c r="F951" s="29"/>
      <c r="G951" s="1"/>
      <c r="H951" s="1"/>
      <c r="I951" s="1"/>
      <c r="J951" s="115"/>
      <c r="K951" s="115"/>
    </row>
    <row r="952" spans="1:11" ht="12.75">
      <c r="A952" s="293"/>
      <c r="B952" s="294"/>
      <c r="C952" s="295"/>
      <c r="D952" s="117"/>
      <c r="E952" s="223"/>
      <c r="F952" s="29"/>
      <c r="G952" s="1"/>
      <c r="H952" s="1"/>
      <c r="I952" s="1"/>
      <c r="J952" s="115"/>
      <c r="K952" s="115"/>
    </row>
    <row r="953" spans="1:11" ht="12.75">
      <c r="A953" s="293"/>
      <c r="B953" s="294"/>
      <c r="C953" s="295"/>
      <c r="D953" s="117"/>
      <c r="E953" s="223"/>
      <c r="F953" s="29"/>
      <c r="G953" s="1"/>
      <c r="H953" s="1"/>
      <c r="I953" s="1"/>
      <c r="J953" s="115"/>
      <c r="K953" s="115"/>
    </row>
    <row r="954" spans="1:11" ht="12.75">
      <c r="A954" s="293"/>
      <c r="B954" s="294"/>
      <c r="C954" s="295"/>
      <c r="D954" s="117"/>
      <c r="E954" s="223"/>
      <c r="F954" s="29"/>
      <c r="G954" s="1"/>
      <c r="H954" s="1"/>
      <c r="I954" s="1"/>
      <c r="J954" s="115"/>
      <c r="K954" s="115"/>
    </row>
    <row r="955" spans="1:11" ht="12.75">
      <c r="A955" s="293"/>
      <c r="B955" s="294"/>
      <c r="C955" s="295"/>
      <c r="D955" s="117"/>
      <c r="E955" s="223"/>
      <c r="F955" s="29"/>
      <c r="G955" s="1"/>
      <c r="H955" s="1"/>
      <c r="I955" s="1"/>
      <c r="J955" s="115"/>
      <c r="K955" s="115"/>
    </row>
    <row r="956" spans="1:11" ht="12.75">
      <c r="A956" s="293"/>
      <c r="B956" s="294"/>
      <c r="C956" s="295"/>
      <c r="D956" s="117"/>
      <c r="E956" s="223"/>
      <c r="F956" s="29"/>
      <c r="G956" s="1"/>
      <c r="H956" s="1"/>
      <c r="I956" s="1"/>
      <c r="J956" s="115"/>
      <c r="K956" s="115"/>
    </row>
    <row r="957" spans="1:11" ht="12.75">
      <c r="A957" s="293"/>
      <c r="B957" s="294"/>
      <c r="C957" s="295"/>
      <c r="D957" s="117"/>
      <c r="E957" s="223"/>
      <c r="F957" s="29"/>
      <c r="G957" s="1"/>
      <c r="H957" s="1"/>
      <c r="I957" s="1"/>
      <c r="J957" s="115"/>
      <c r="K957" s="115"/>
    </row>
    <row r="958" spans="1:11" ht="12.75">
      <c r="A958" s="293"/>
      <c r="B958" s="294"/>
      <c r="C958" s="295"/>
      <c r="D958" s="117"/>
      <c r="E958" s="223"/>
      <c r="F958" s="29"/>
      <c r="G958" s="1"/>
      <c r="H958" s="1"/>
      <c r="I958" s="1"/>
      <c r="J958" s="115"/>
      <c r="K958" s="115"/>
    </row>
    <row r="959" spans="1:11" ht="12.75">
      <c r="A959" s="293"/>
      <c r="B959" s="294"/>
      <c r="C959" s="295"/>
      <c r="D959" s="117"/>
      <c r="E959" s="223"/>
      <c r="F959" s="29"/>
      <c r="G959" s="1"/>
      <c r="H959" s="1"/>
      <c r="I959" s="1"/>
      <c r="J959" s="115"/>
      <c r="K959" s="115"/>
    </row>
    <row r="960" spans="1:11" ht="12.75">
      <c r="A960" s="293"/>
      <c r="B960" s="294"/>
      <c r="C960" s="295"/>
      <c r="D960" s="117"/>
      <c r="E960" s="223"/>
      <c r="F960" s="29"/>
      <c r="G960" s="1"/>
      <c r="H960" s="1"/>
      <c r="I960" s="1"/>
      <c r="J960" s="115"/>
      <c r="K960" s="115"/>
    </row>
    <row r="961" spans="1:11" ht="12.75">
      <c r="A961" s="293"/>
      <c r="B961" s="294"/>
      <c r="C961" s="295"/>
      <c r="D961" s="117"/>
      <c r="E961" s="223"/>
      <c r="F961" s="29"/>
      <c r="G961" s="1"/>
      <c r="H961" s="1"/>
      <c r="I961" s="1"/>
      <c r="J961" s="115"/>
      <c r="K961" s="115"/>
    </row>
    <row r="962" spans="1:11" ht="12.75">
      <c r="A962" s="293"/>
      <c r="B962" s="294"/>
      <c r="C962" s="295"/>
      <c r="D962" s="117"/>
      <c r="E962" s="223"/>
      <c r="F962" s="29"/>
      <c r="G962" s="1"/>
      <c r="H962" s="1"/>
      <c r="I962" s="1"/>
      <c r="J962" s="115"/>
      <c r="K962" s="115"/>
    </row>
    <row r="963" spans="1:11" ht="12.75">
      <c r="A963" s="293"/>
      <c r="B963" s="294"/>
      <c r="C963" s="295"/>
      <c r="D963" s="117"/>
      <c r="E963" s="223"/>
      <c r="F963" s="29"/>
      <c r="G963" s="1"/>
      <c r="H963" s="1"/>
      <c r="I963" s="1"/>
      <c r="J963" s="115"/>
      <c r="K963" s="115"/>
    </row>
    <row r="964" spans="1:11" ht="12.75">
      <c r="A964" s="293"/>
      <c r="B964" s="294"/>
      <c r="C964" s="295"/>
      <c r="D964" s="117"/>
      <c r="E964" s="223"/>
      <c r="F964" s="29"/>
      <c r="G964" s="1"/>
      <c r="H964" s="1"/>
      <c r="I964" s="1"/>
      <c r="J964" s="115"/>
      <c r="K964" s="115"/>
    </row>
    <row r="965" spans="1:11" ht="12.75">
      <c r="A965" s="293"/>
      <c r="B965" s="294"/>
      <c r="C965" s="295"/>
      <c r="D965" s="117"/>
      <c r="E965" s="223"/>
      <c r="F965" s="29"/>
      <c r="G965" s="1"/>
      <c r="H965" s="1"/>
      <c r="I965" s="1"/>
      <c r="J965" s="115"/>
      <c r="K965" s="115"/>
    </row>
    <row r="966" spans="1:11" ht="12.75">
      <c r="A966" s="293"/>
      <c r="B966" s="294"/>
      <c r="C966" s="295"/>
      <c r="D966" s="117"/>
      <c r="E966" s="223"/>
      <c r="F966" s="29"/>
      <c r="G966" s="1"/>
      <c r="H966" s="1"/>
      <c r="I966" s="1"/>
      <c r="J966" s="115"/>
      <c r="K966" s="115"/>
    </row>
    <row r="967" spans="1:11" ht="12.75">
      <c r="A967" s="293"/>
      <c r="B967" s="294"/>
      <c r="C967" s="295"/>
      <c r="D967" s="117"/>
      <c r="E967" s="223"/>
      <c r="F967" s="29"/>
      <c r="G967" s="1"/>
      <c r="H967" s="1"/>
      <c r="I967" s="1"/>
      <c r="J967" s="115"/>
      <c r="K967" s="115"/>
    </row>
    <row r="968" spans="1:11" ht="12.75">
      <c r="A968" s="293"/>
      <c r="B968" s="294"/>
      <c r="C968" s="295"/>
      <c r="D968" s="117"/>
      <c r="E968" s="223"/>
      <c r="F968" s="29"/>
      <c r="G968" s="1"/>
      <c r="H968" s="1"/>
      <c r="I968" s="1"/>
      <c r="J968" s="115"/>
      <c r="K968" s="115"/>
    </row>
    <row r="969" spans="1:11" ht="12.75">
      <c r="A969" s="293"/>
      <c r="B969" s="294"/>
      <c r="C969" s="295"/>
      <c r="D969" s="117"/>
      <c r="E969" s="223"/>
      <c r="F969" s="29"/>
      <c r="G969" s="1"/>
      <c r="H969" s="1"/>
      <c r="I969" s="1"/>
      <c r="J969" s="115"/>
      <c r="K969" s="115"/>
    </row>
    <row r="970" spans="1:11" ht="12.75">
      <c r="A970" s="293"/>
      <c r="B970" s="294"/>
      <c r="C970" s="295"/>
      <c r="D970" s="117"/>
      <c r="E970" s="223"/>
      <c r="F970" s="29"/>
      <c r="G970" s="1"/>
      <c r="H970" s="1"/>
      <c r="I970" s="1"/>
      <c r="J970" s="115"/>
      <c r="K970" s="115"/>
    </row>
    <row r="971" spans="1:11" ht="12.75">
      <c r="A971" s="293"/>
      <c r="B971" s="294"/>
      <c r="C971" s="295"/>
      <c r="D971" s="117"/>
      <c r="E971" s="223"/>
      <c r="F971" s="29"/>
      <c r="G971" s="1"/>
      <c r="H971" s="1"/>
      <c r="I971" s="1"/>
      <c r="J971" s="115"/>
      <c r="K971" s="115"/>
    </row>
    <row r="972" spans="1:11" ht="12.75">
      <c r="A972" s="293"/>
      <c r="B972" s="294"/>
      <c r="C972" s="295"/>
      <c r="D972" s="117"/>
      <c r="E972" s="223"/>
      <c r="F972" s="29"/>
      <c r="G972" s="1"/>
      <c r="H972" s="1"/>
      <c r="I972" s="1"/>
      <c r="J972" s="115"/>
      <c r="K972" s="115"/>
    </row>
    <row r="973" spans="1:11" ht="12.75">
      <c r="A973" s="293"/>
      <c r="B973" s="294"/>
      <c r="C973" s="295"/>
      <c r="D973" s="117"/>
      <c r="E973" s="223"/>
      <c r="F973" s="29"/>
      <c r="G973" s="1"/>
      <c r="H973" s="1"/>
      <c r="I973" s="1"/>
      <c r="J973" s="115"/>
      <c r="K973" s="115"/>
    </row>
    <row r="974" spans="1:11" ht="12.75">
      <c r="A974" s="293"/>
      <c r="B974" s="294"/>
      <c r="C974" s="295"/>
      <c r="D974" s="117"/>
      <c r="E974" s="223"/>
      <c r="F974" s="29"/>
      <c r="G974" s="1"/>
      <c r="H974" s="1"/>
      <c r="I974" s="1"/>
      <c r="J974" s="115"/>
      <c r="K974" s="115"/>
    </row>
    <row r="975" spans="1:11" ht="12.75">
      <c r="A975" s="293"/>
      <c r="B975" s="294"/>
      <c r="C975" s="295"/>
      <c r="D975" s="117"/>
      <c r="E975" s="223"/>
      <c r="F975" s="29"/>
      <c r="G975" s="1"/>
      <c r="H975" s="1"/>
      <c r="I975" s="1"/>
      <c r="J975" s="115"/>
      <c r="K975" s="115"/>
    </row>
    <row r="976" spans="1:11" ht="12.75">
      <c r="A976" s="293"/>
      <c r="B976" s="294"/>
      <c r="C976" s="295"/>
      <c r="D976" s="117"/>
      <c r="E976" s="223"/>
      <c r="F976" s="29"/>
      <c r="G976" s="1"/>
      <c r="H976" s="1"/>
      <c r="I976" s="1"/>
      <c r="J976" s="115"/>
      <c r="K976" s="115"/>
    </row>
    <row r="977" spans="1:11" ht="12.75">
      <c r="A977" s="293"/>
      <c r="B977" s="294"/>
      <c r="C977" s="295"/>
      <c r="D977" s="117"/>
      <c r="E977" s="223"/>
      <c r="F977" s="29"/>
      <c r="G977" s="1"/>
      <c r="H977" s="1"/>
      <c r="I977" s="1"/>
      <c r="J977" s="115"/>
      <c r="K977" s="115"/>
    </row>
    <row r="978" spans="1:11" ht="12.75">
      <c r="A978" s="293"/>
      <c r="B978" s="294"/>
      <c r="C978" s="295"/>
      <c r="D978" s="117"/>
      <c r="E978" s="223"/>
      <c r="F978" s="29"/>
      <c r="G978" s="1"/>
      <c r="H978" s="1"/>
      <c r="I978" s="1"/>
      <c r="J978" s="115"/>
      <c r="K978" s="115"/>
    </row>
    <row r="979" spans="1:11" ht="12.75">
      <c r="A979" s="293"/>
      <c r="B979" s="294"/>
      <c r="C979" s="295"/>
      <c r="D979" s="117"/>
      <c r="E979" s="223"/>
      <c r="F979" s="29"/>
      <c r="G979" s="1"/>
      <c r="H979" s="1"/>
      <c r="I979" s="1"/>
      <c r="J979" s="115"/>
      <c r="K979" s="115"/>
    </row>
    <row r="980" spans="1:11" ht="12.75">
      <c r="A980" s="293"/>
      <c r="B980" s="294"/>
      <c r="C980" s="295"/>
      <c r="D980" s="117"/>
      <c r="E980" s="223"/>
      <c r="F980" s="29"/>
      <c r="G980" s="1"/>
      <c r="H980" s="1"/>
      <c r="I980" s="1"/>
      <c r="J980" s="115"/>
      <c r="K980" s="115"/>
    </row>
    <row r="981" spans="1:11" ht="12.75">
      <c r="A981" s="293"/>
      <c r="B981" s="294"/>
      <c r="C981" s="295"/>
      <c r="D981" s="117"/>
      <c r="E981" s="223"/>
      <c r="F981" s="29"/>
      <c r="G981" s="1"/>
      <c r="H981" s="1"/>
      <c r="I981" s="1"/>
      <c r="J981" s="115"/>
      <c r="K981" s="115"/>
    </row>
    <row r="982" spans="1:11" ht="12.75">
      <c r="A982" s="293"/>
      <c r="B982" s="294"/>
      <c r="C982" s="295"/>
      <c r="D982" s="117"/>
      <c r="E982" s="223"/>
      <c r="F982" s="29"/>
      <c r="G982" s="1"/>
      <c r="H982" s="1"/>
      <c r="I982" s="1"/>
      <c r="J982" s="115"/>
      <c r="K982" s="115"/>
    </row>
    <row r="983" spans="1:11" ht="12.75">
      <c r="A983" s="293"/>
      <c r="B983" s="294"/>
      <c r="C983" s="295"/>
      <c r="D983" s="117"/>
      <c r="E983" s="223"/>
      <c r="F983" s="29"/>
      <c r="G983" s="1"/>
      <c r="H983" s="1"/>
      <c r="I983" s="1"/>
      <c r="J983" s="115"/>
      <c r="K983" s="115"/>
    </row>
    <row r="984" spans="1:11" ht="12.75">
      <c r="A984" s="293"/>
      <c r="B984" s="294"/>
      <c r="C984" s="295"/>
      <c r="D984" s="117"/>
      <c r="E984" s="223"/>
      <c r="F984" s="29"/>
      <c r="G984" s="1"/>
      <c r="H984" s="1"/>
      <c r="I984" s="1"/>
      <c r="J984" s="115"/>
      <c r="K984" s="115"/>
    </row>
    <row r="985" spans="1:11" ht="12.75">
      <c r="A985" s="293"/>
      <c r="B985" s="294"/>
      <c r="C985" s="295"/>
      <c r="D985" s="117"/>
      <c r="E985" s="223"/>
      <c r="F985" s="29"/>
      <c r="G985" s="1"/>
      <c r="H985" s="1"/>
      <c r="I985" s="1"/>
      <c r="J985" s="115"/>
      <c r="K985" s="115"/>
    </row>
    <row r="986" spans="1:11" ht="12.75">
      <c r="A986" s="293"/>
      <c r="B986" s="294"/>
      <c r="C986" s="295"/>
      <c r="D986" s="117"/>
      <c r="E986" s="223"/>
      <c r="F986" s="29"/>
      <c r="G986" s="1"/>
      <c r="H986" s="1"/>
      <c r="I986" s="1"/>
      <c r="J986" s="115"/>
      <c r="K986" s="115"/>
    </row>
    <row r="987" spans="1:11" ht="12.75">
      <c r="A987" s="293"/>
      <c r="B987" s="294"/>
      <c r="C987" s="295"/>
      <c r="D987" s="117"/>
      <c r="E987" s="223"/>
      <c r="F987" s="29"/>
      <c r="G987" s="1"/>
      <c r="H987" s="1"/>
      <c r="I987" s="1"/>
      <c r="J987" s="115"/>
      <c r="K987" s="115"/>
    </row>
    <row r="988" spans="1:11" ht="12.75">
      <c r="A988" s="293"/>
      <c r="B988" s="294"/>
      <c r="C988" s="295"/>
      <c r="D988" s="117"/>
      <c r="E988" s="223"/>
      <c r="F988" s="29"/>
      <c r="G988" s="1"/>
      <c r="H988" s="1"/>
      <c r="I988" s="1"/>
      <c r="J988" s="115"/>
      <c r="K988" s="115"/>
    </row>
    <row r="989" spans="1:11" ht="12.75">
      <c r="A989" s="293"/>
      <c r="B989" s="294"/>
      <c r="C989" s="295"/>
      <c r="D989" s="117"/>
      <c r="E989" s="223"/>
      <c r="F989" s="29"/>
      <c r="G989" s="1"/>
      <c r="H989" s="1"/>
      <c r="I989" s="1"/>
      <c r="J989" s="115"/>
      <c r="K989" s="115"/>
    </row>
    <row r="990" spans="1:11" ht="12.75">
      <c r="A990" s="293"/>
      <c r="B990" s="294"/>
      <c r="C990" s="295"/>
      <c r="D990" s="117"/>
      <c r="E990" s="223"/>
      <c r="F990" s="29"/>
      <c r="G990" s="1"/>
      <c r="H990" s="1"/>
      <c r="I990" s="1"/>
      <c r="J990" s="115"/>
      <c r="K990" s="115"/>
    </row>
    <row r="991" spans="1:11" ht="12.75">
      <c r="A991" s="293"/>
      <c r="B991" s="294"/>
      <c r="C991" s="295"/>
      <c r="D991" s="117"/>
      <c r="E991" s="223"/>
      <c r="F991" s="29"/>
      <c r="G991" s="1"/>
      <c r="H991" s="1"/>
      <c r="I991" s="1"/>
      <c r="J991" s="115"/>
      <c r="K991" s="115"/>
    </row>
    <row r="992" spans="1:11" ht="12.75">
      <c r="A992" s="293"/>
      <c r="B992" s="294"/>
      <c r="C992" s="295"/>
      <c r="D992" s="117"/>
      <c r="E992" s="223"/>
      <c r="F992" s="29"/>
      <c r="G992" s="1"/>
      <c r="H992" s="1"/>
      <c r="I992" s="1"/>
      <c r="J992" s="115"/>
      <c r="K992" s="115"/>
    </row>
    <row r="993" spans="1:11" ht="12.75">
      <c r="A993" s="293"/>
      <c r="B993" s="294"/>
      <c r="C993" s="295"/>
      <c r="D993" s="117"/>
      <c r="E993" s="223"/>
      <c r="F993" s="29"/>
      <c r="G993" s="1"/>
      <c r="H993" s="1"/>
      <c r="I993" s="1"/>
      <c r="J993" s="115"/>
      <c r="K993" s="115"/>
    </row>
    <row r="994" spans="1:11" ht="12.75">
      <c r="A994" s="293"/>
      <c r="B994" s="294"/>
      <c r="C994" s="295"/>
      <c r="D994" s="117"/>
      <c r="E994" s="223"/>
      <c r="F994" s="29"/>
      <c r="G994" s="1"/>
      <c r="H994" s="1"/>
      <c r="I994" s="1"/>
      <c r="J994" s="115"/>
      <c r="K994" s="115"/>
    </row>
    <row r="995" spans="1:11" ht="12.75">
      <c r="A995" s="293"/>
      <c r="B995" s="294"/>
      <c r="C995" s="295"/>
      <c r="D995" s="117"/>
      <c r="E995" s="223"/>
      <c r="F995" s="29"/>
      <c r="G995" s="1"/>
      <c r="H995" s="1"/>
      <c r="I995" s="1"/>
      <c r="J995" s="115"/>
      <c r="K995" s="115"/>
    </row>
    <row r="996" spans="1:11" ht="12.75">
      <c r="A996" s="293"/>
      <c r="B996" s="294"/>
      <c r="C996" s="295"/>
      <c r="D996" s="117"/>
      <c r="E996" s="223"/>
      <c r="F996" s="29"/>
      <c r="G996" s="1"/>
      <c r="H996" s="1"/>
      <c r="I996" s="1"/>
      <c r="J996" s="115"/>
      <c r="K996" s="115"/>
    </row>
    <row r="997" spans="1:11" ht="12.75">
      <c r="A997" s="293"/>
      <c r="B997" s="294"/>
      <c r="C997" s="295"/>
      <c r="D997" s="117"/>
      <c r="E997" s="223"/>
      <c r="F997" s="29"/>
      <c r="G997" s="1"/>
      <c r="H997" s="1"/>
      <c r="I997" s="1"/>
      <c r="J997" s="115"/>
      <c r="K997" s="115"/>
    </row>
    <row r="998" spans="1:11" ht="12.75">
      <c r="A998" s="293"/>
      <c r="B998" s="294"/>
      <c r="C998" s="295"/>
      <c r="D998" s="117"/>
      <c r="E998" s="223"/>
      <c r="F998" s="29"/>
      <c r="G998" s="1"/>
      <c r="H998" s="1"/>
      <c r="I998" s="1"/>
      <c r="J998" s="115"/>
      <c r="K998" s="115"/>
    </row>
    <row r="999" spans="1:11" ht="12.75">
      <c r="A999" s="293"/>
      <c r="B999" s="294"/>
      <c r="C999" s="295"/>
      <c r="D999" s="117"/>
      <c r="E999" s="223"/>
      <c r="F999" s="29"/>
      <c r="G999" s="1"/>
      <c r="H999" s="1"/>
      <c r="I999" s="1"/>
      <c r="J999" s="115"/>
      <c r="K999" s="115"/>
    </row>
    <row r="1000" spans="1:11" ht="12.75">
      <c r="A1000" s="293"/>
      <c r="B1000" s="294"/>
      <c r="C1000" s="295"/>
      <c r="D1000" s="117"/>
      <c r="E1000" s="223"/>
      <c r="F1000" s="29"/>
      <c r="G1000" s="1"/>
      <c r="H1000" s="1"/>
      <c r="I1000" s="1"/>
      <c r="J1000" s="115"/>
      <c r="K1000" s="115"/>
    </row>
    <row r="1001" spans="1:11" ht="12.75">
      <c r="A1001" s="293"/>
      <c r="B1001" s="294"/>
      <c r="C1001" s="295"/>
      <c r="D1001" s="117"/>
      <c r="E1001" s="223"/>
      <c r="F1001" s="29"/>
      <c r="G1001" s="1"/>
      <c r="H1001" s="1"/>
      <c r="I1001" s="1"/>
      <c r="J1001" s="115"/>
      <c r="K1001" s="115"/>
    </row>
    <row r="1002" spans="1:11" ht="12.75">
      <c r="A1002" s="293"/>
      <c r="B1002" s="294"/>
      <c r="C1002" s="295"/>
      <c r="D1002" s="117"/>
      <c r="E1002" s="223"/>
      <c r="F1002" s="29"/>
      <c r="G1002" s="1"/>
      <c r="H1002" s="1"/>
      <c r="I1002" s="1"/>
      <c r="J1002" s="115"/>
      <c r="K1002" s="115"/>
    </row>
    <row r="1003" spans="1:11" ht="12.75">
      <c r="A1003" s="293"/>
      <c r="B1003" s="294"/>
      <c r="C1003" s="295"/>
      <c r="D1003" s="117"/>
      <c r="E1003" s="223"/>
      <c r="F1003" s="29"/>
      <c r="G1003" s="1"/>
      <c r="H1003" s="1"/>
      <c r="I1003" s="1"/>
      <c r="J1003" s="115"/>
      <c r="K1003" s="115"/>
    </row>
    <row r="1004" spans="1:11" ht="12.75">
      <c r="A1004" s="293"/>
      <c r="B1004" s="294"/>
      <c r="C1004" s="295"/>
      <c r="D1004" s="117"/>
      <c r="E1004" s="223"/>
      <c r="F1004" s="29"/>
      <c r="G1004" s="1"/>
      <c r="H1004" s="1"/>
      <c r="I1004" s="1"/>
      <c r="J1004" s="115"/>
      <c r="K1004" s="115"/>
    </row>
    <row r="1005" spans="1:11" ht="12.75">
      <c r="A1005" s="293"/>
      <c r="B1005" s="294"/>
      <c r="C1005" s="295"/>
      <c r="D1005" s="117"/>
      <c r="E1005" s="223"/>
      <c r="F1005" s="29"/>
      <c r="G1005" s="1"/>
      <c r="H1005" s="1"/>
      <c r="I1005" s="1"/>
      <c r="J1005" s="115"/>
      <c r="K1005" s="115"/>
    </row>
    <row r="1006" spans="1:11" ht="12.75">
      <c r="A1006" s="293"/>
      <c r="B1006" s="294"/>
      <c r="C1006" s="295"/>
      <c r="D1006" s="117"/>
      <c r="E1006" s="223"/>
      <c r="F1006" s="29"/>
      <c r="G1006" s="1"/>
      <c r="H1006" s="1"/>
      <c r="I1006" s="1"/>
      <c r="J1006" s="115"/>
      <c r="K1006" s="115"/>
    </row>
    <row r="1007" spans="1:11" ht="12.75">
      <c r="A1007" s="293"/>
      <c r="B1007" s="294"/>
      <c r="C1007" s="295"/>
      <c r="D1007" s="117"/>
      <c r="E1007" s="223"/>
      <c r="F1007" s="29"/>
      <c r="G1007" s="1"/>
      <c r="H1007" s="1"/>
      <c r="I1007" s="1"/>
      <c r="J1007" s="115"/>
      <c r="K1007" s="115"/>
    </row>
    <row r="1008" spans="1:11" ht="12.75">
      <c r="A1008" s="293"/>
      <c r="B1008" s="294"/>
      <c r="C1008" s="295"/>
      <c r="D1008" s="117"/>
      <c r="E1008" s="223"/>
      <c r="F1008" s="29"/>
      <c r="G1008" s="1"/>
      <c r="H1008" s="1"/>
      <c r="I1008" s="1"/>
      <c r="J1008" s="115"/>
      <c r="K1008" s="115"/>
    </row>
    <row r="1009" spans="1:11" ht="12.75">
      <c r="A1009" s="293"/>
      <c r="B1009" s="294"/>
      <c r="C1009" s="295"/>
      <c r="D1009" s="117"/>
      <c r="E1009" s="223"/>
      <c r="F1009" s="29"/>
      <c r="G1009" s="1"/>
      <c r="H1009" s="1"/>
      <c r="I1009" s="1"/>
      <c r="J1009" s="115"/>
      <c r="K1009" s="115"/>
    </row>
    <row r="1010" spans="1:11" ht="12.75">
      <c r="A1010" s="293"/>
      <c r="B1010" s="294"/>
      <c r="C1010" s="295"/>
      <c r="D1010" s="117"/>
      <c r="E1010" s="223"/>
      <c r="F1010" s="29"/>
      <c r="G1010" s="1"/>
      <c r="H1010" s="1"/>
      <c r="I1010" s="1"/>
      <c r="J1010" s="115"/>
      <c r="K1010" s="115"/>
    </row>
    <row r="1011" spans="1:11" ht="12.75">
      <c r="A1011" s="293"/>
      <c r="B1011" s="294"/>
      <c r="C1011" s="295"/>
      <c r="D1011" s="117"/>
      <c r="E1011" s="223"/>
      <c r="F1011" s="29"/>
      <c r="G1011" s="1"/>
      <c r="H1011" s="1"/>
      <c r="I1011" s="1"/>
      <c r="J1011" s="115"/>
      <c r="K1011" s="115"/>
    </row>
    <row r="1012" spans="1:11" ht="12.75">
      <c r="A1012" s="293"/>
      <c r="B1012" s="294"/>
      <c r="C1012" s="295"/>
      <c r="D1012" s="117"/>
      <c r="E1012" s="223"/>
      <c r="F1012" s="29"/>
      <c r="G1012" s="1"/>
      <c r="H1012" s="1"/>
      <c r="I1012" s="1"/>
      <c r="J1012" s="115"/>
      <c r="K1012" s="115"/>
    </row>
    <row r="1013" spans="1:11" ht="12.75">
      <c r="A1013" s="293"/>
      <c r="B1013" s="294"/>
      <c r="C1013" s="295"/>
      <c r="D1013" s="117"/>
      <c r="E1013" s="223"/>
      <c r="F1013" s="29"/>
      <c r="G1013" s="1"/>
      <c r="H1013" s="1"/>
      <c r="I1013" s="1"/>
      <c r="J1013" s="115"/>
      <c r="K1013" s="115"/>
    </row>
    <row r="1014" spans="1:11" ht="12.75">
      <c r="A1014" s="293"/>
      <c r="B1014" s="294"/>
      <c r="C1014" s="295"/>
      <c r="D1014" s="117"/>
      <c r="E1014" s="223"/>
      <c r="F1014" s="29"/>
      <c r="G1014" s="1"/>
      <c r="H1014" s="1"/>
      <c r="I1014" s="1"/>
      <c r="J1014" s="115"/>
      <c r="K1014" s="115"/>
    </row>
    <row r="1015" spans="1:11" ht="12.75">
      <c r="A1015" s="293"/>
      <c r="B1015" s="294"/>
      <c r="C1015" s="295"/>
      <c r="D1015" s="117"/>
      <c r="E1015" s="223"/>
      <c r="F1015" s="29"/>
      <c r="G1015" s="1"/>
      <c r="H1015" s="1"/>
      <c r="I1015" s="1"/>
      <c r="J1015" s="115"/>
      <c r="K1015" s="115"/>
    </row>
    <row r="1016" spans="1:11" ht="12.75">
      <c r="A1016" s="293"/>
      <c r="B1016" s="294"/>
      <c r="C1016" s="295"/>
      <c r="D1016" s="117"/>
      <c r="E1016" s="223"/>
      <c r="F1016" s="29"/>
      <c r="G1016" s="1"/>
      <c r="H1016" s="1"/>
      <c r="I1016" s="1"/>
      <c r="J1016" s="115"/>
      <c r="K1016" s="115"/>
    </row>
    <row r="1017" spans="1:11" ht="12.75">
      <c r="A1017" s="293"/>
      <c r="B1017" s="294"/>
      <c r="C1017" s="295"/>
      <c r="D1017" s="117"/>
      <c r="E1017" s="223"/>
      <c r="F1017" s="29"/>
      <c r="G1017" s="1"/>
      <c r="H1017" s="1"/>
      <c r="I1017" s="1"/>
      <c r="J1017" s="115"/>
      <c r="K1017" s="115"/>
    </row>
    <row r="1018" spans="1:11" ht="12.75">
      <c r="A1018" s="293"/>
      <c r="B1018" s="294"/>
      <c r="C1018" s="295"/>
      <c r="D1018" s="117"/>
      <c r="E1018" s="223"/>
      <c r="F1018" s="29"/>
      <c r="G1018" s="1"/>
      <c r="H1018" s="1"/>
      <c r="I1018" s="1"/>
      <c r="J1018" s="115"/>
      <c r="K1018" s="115"/>
    </row>
    <row r="1019" spans="1:11" ht="12.75">
      <c r="A1019" s="293"/>
      <c r="B1019" s="294"/>
      <c r="C1019" s="295"/>
      <c r="D1019" s="117"/>
      <c r="E1019" s="223"/>
      <c r="F1019" s="29"/>
      <c r="G1019" s="1"/>
      <c r="H1019" s="1"/>
      <c r="I1019" s="1"/>
      <c r="J1019" s="115"/>
      <c r="K1019" s="115"/>
    </row>
    <row r="1020" spans="1:11" ht="12.75">
      <c r="A1020" s="293"/>
      <c r="B1020" s="294"/>
      <c r="C1020" s="295"/>
      <c r="D1020" s="117"/>
      <c r="E1020" s="223"/>
      <c r="F1020" s="29"/>
      <c r="G1020" s="1"/>
      <c r="H1020" s="1"/>
      <c r="I1020" s="1"/>
      <c r="J1020" s="115"/>
      <c r="K1020" s="115"/>
    </row>
    <row r="1021" spans="1:11" ht="12.75">
      <c r="A1021" s="293"/>
      <c r="B1021" s="294"/>
      <c r="C1021" s="295"/>
      <c r="D1021" s="117"/>
      <c r="E1021" s="223"/>
      <c r="F1021" s="29"/>
      <c r="G1021" s="1"/>
      <c r="H1021" s="1"/>
      <c r="I1021" s="1"/>
      <c r="J1021" s="115"/>
      <c r="K1021" s="115"/>
    </row>
    <row r="1022" spans="1:11" ht="12.75">
      <c r="A1022" s="293"/>
      <c r="B1022" s="294"/>
      <c r="C1022" s="295"/>
      <c r="D1022" s="117"/>
      <c r="E1022" s="223"/>
      <c r="F1022" s="29"/>
      <c r="G1022" s="1"/>
      <c r="H1022" s="1"/>
      <c r="I1022" s="1"/>
      <c r="J1022" s="115"/>
      <c r="K1022" s="115"/>
    </row>
    <row r="1023" spans="1:11" ht="12.75">
      <c r="A1023" s="293"/>
      <c r="B1023" s="294"/>
      <c r="C1023" s="295"/>
      <c r="D1023" s="117"/>
      <c r="E1023" s="223"/>
      <c r="F1023" s="29"/>
      <c r="G1023" s="1"/>
      <c r="H1023" s="1"/>
      <c r="I1023" s="1"/>
      <c r="J1023" s="115"/>
      <c r="K1023" s="115"/>
    </row>
    <row r="1024" spans="1:11" ht="12.75">
      <c r="A1024" s="293"/>
      <c r="B1024" s="294"/>
      <c r="C1024" s="295"/>
      <c r="D1024" s="117"/>
      <c r="E1024" s="223"/>
      <c r="F1024" s="29"/>
      <c r="G1024" s="1"/>
      <c r="H1024" s="1"/>
      <c r="I1024" s="1"/>
      <c r="J1024" s="115"/>
      <c r="K1024" s="115"/>
    </row>
    <row r="1025" spans="1:11" ht="12.75">
      <c r="A1025" s="293"/>
      <c r="B1025" s="294"/>
      <c r="C1025" s="295"/>
      <c r="D1025" s="117"/>
      <c r="E1025" s="223"/>
      <c r="F1025" s="29"/>
      <c r="G1025" s="1"/>
      <c r="H1025" s="1"/>
      <c r="I1025" s="1"/>
      <c r="J1025" s="115"/>
      <c r="K1025" s="115"/>
    </row>
    <row r="1026" spans="1:11" ht="12.75">
      <c r="A1026" s="293"/>
      <c r="B1026" s="294"/>
      <c r="C1026" s="295"/>
      <c r="D1026" s="117"/>
      <c r="E1026" s="223"/>
      <c r="F1026" s="29"/>
      <c r="G1026" s="1"/>
      <c r="H1026" s="1"/>
      <c r="I1026" s="1"/>
      <c r="J1026" s="115"/>
      <c r="K1026" s="115"/>
    </row>
    <row r="1027" spans="1:11" ht="12.75">
      <c r="A1027" s="293"/>
      <c r="B1027" s="294"/>
      <c r="C1027" s="295"/>
      <c r="D1027" s="117"/>
      <c r="E1027" s="223"/>
      <c r="F1027" s="29"/>
      <c r="G1027" s="1"/>
      <c r="H1027" s="1"/>
      <c r="I1027" s="1"/>
      <c r="J1027" s="115"/>
      <c r="K1027" s="115"/>
    </row>
    <row r="1028" spans="1:11" ht="12.75">
      <c r="A1028" s="293"/>
      <c r="B1028" s="294"/>
      <c r="C1028" s="295"/>
      <c r="D1028" s="117"/>
      <c r="E1028" s="223"/>
      <c r="F1028" s="29"/>
      <c r="G1028" s="1"/>
      <c r="H1028" s="1"/>
      <c r="I1028" s="1"/>
      <c r="J1028" s="115"/>
      <c r="K1028" s="115"/>
    </row>
    <row r="1029" spans="1:11" ht="12.75">
      <c r="A1029" s="293"/>
      <c r="B1029" s="294"/>
      <c r="C1029" s="295"/>
      <c r="D1029" s="117"/>
      <c r="E1029" s="223"/>
      <c r="F1029" s="29"/>
      <c r="G1029" s="1"/>
      <c r="H1029" s="1"/>
      <c r="I1029" s="1"/>
      <c r="J1029" s="115"/>
      <c r="K1029" s="115"/>
    </row>
    <row r="1030" spans="1:11" ht="12.75">
      <c r="A1030" s="293"/>
      <c r="B1030" s="294"/>
      <c r="C1030" s="295"/>
      <c r="D1030" s="117"/>
      <c r="E1030" s="223"/>
      <c r="F1030" s="29"/>
      <c r="G1030" s="1"/>
      <c r="H1030" s="1"/>
      <c r="I1030" s="1"/>
      <c r="J1030" s="115"/>
      <c r="K1030" s="115"/>
    </row>
    <row r="1031" spans="1:11" ht="12.75">
      <c r="A1031" s="293"/>
      <c r="B1031" s="294"/>
      <c r="C1031" s="295"/>
      <c r="D1031" s="117"/>
      <c r="E1031" s="223"/>
      <c r="F1031" s="29"/>
      <c r="G1031" s="1"/>
      <c r="H1031" s="1"/>
      <c r="I1031" s="1"/>
      <c r="J1031" s="115"/>
      <c r="K1031" s="115"/>
    </row>
    <row r="1032" spans="1:11" ht="12.75">
      <c r="A1032" s="293"/>
      <c r="B1032" s="294"/>
      <c r="C1032" s="295"/>
      <c r="D1032" s="117"/>
      <c r="E1032" s="223"/>
      <c r="F1032" s="29"/>
      <c r="G1032" s="1"/>
      <c r="H1032" s="1"/>
      <c r="I1032" s="1"/>
      <c r="J1032" s="115"/>
      <c r="K1032" s="115"/>
    </row>
    <row r="1033" spans="1:11" ht="12.75">
      <c r="A1033" s="293"/>
      <c r="B1033" s="294"/>
      <c r="C1033" s="295"/>
      <c r="D1033" s="117"/>
      <c r="E1033" s="223"/>
      <c r="F1033" s="29"/>
      <c r="G1033" s="1"/>
      <c r="H1033" s="1"/>
      <c r="I1033" s="1"/>
      <c r="J1033" s="115"/>
      <c r="K1033" s="115"/>
    </row>
    <row r="1034" spans="1:11" ht="12.75">
      <c r="A1034" s="293"/>
      <c r="B1034" s="294"/>
      <c r="C1034" s="295"/>
      <c r="D1034" s="117"/>
      <c r="E1034" s="223"/>
      <c r="F1034" s="29"/>
      <c r="G1034" s="1"/>
      <c r="H1034" s="1"/>
      <c r="I1034" s="1"/>
      <c r="J1034" s="115"/>
      <c r="K1034" s="115"/>
    </row>
    <row r="1035" spans="1:11" ht="12.75">
      <c r="A1035" s="293"/>
      <c r="B1035" s="294"/>
      <c r="C1035" s="295"/>
      <c r="D1035" s="117"/>
      <c r="E1035" s="223"/>
      <c r="F1035" s="29"/>
      <c r="G1035" s="1"/>
      <c r="H1035" s="1"/>
      <c r="I1035" s="1"/>
      <c r="J1035" s="115"/>
      <c r="K1035" s="115"/>
    </row>
    <row r="1036" spans="1:11" ht="12.75">
      <c r="A1036" s="293"/>
      <c r="B1036" s="294"/>
      <c r="C1036" s="295"/>
      <c r="D1036" s="117"/>
      <c r="E1036" s="223"/>
      <c r="F1036" s="29"/>
      <c r="G1036" s="1"/>
      <c r="H1036" s="1"/>
      <c r="I1036" s="1"/>
      <c r="J1036" s="115"/>
      <c r="K1036" s="115"/>
    </row>
    <row r="1037" spans="1:11" ht="12.75">
      <c r="A1037" s="293"/>
      <c r="B1037" s="294"/>
      <c r="C1037" s="295"/>
      <c r="D1037" s="117"/>
      <c r="E1037" s="223"/>
      <c r="F1037" s="29"/>
      <c r="G1037" s="1"/>
      <c r="H1037" s="1"/>
      <c r="I1037" s="1"/>
      <c r="J1037" s="115"/>
      <c r="K1037" s="115"/>
    </row>
    <row r="1038" spans="1:11" ht="12.75">
      <c r="A1038" s="293"/>
      <c r="B1038" s="294"/>
      <c r="C1038" s="295"/>
      <c r="D1038" s="117"/>
      <c r="E1038" s="223"/>
      <c r="F1038" s="29"/>
      <c r="G1038" s="1"/>
      <c r="H1038" s="1"/>
      <c r="I1038" s="1"/>
      <c r="J1038" s="115"/>
      <c r="K1038" s="115"/>
    </row>
    <row r="1039" spans="1:11" ht="12.75">
      <c r="A1039" s="293"/>
      <c r="B1039" s="294"/>
      <c r="C1039" s="295"/>
      <c r="D1039" s="117"/>
      <c r="E1039" s="223"/>
      <c r="F1039" s="29"/>
      <c r="G1039" s="1"/>
      <c r="H1039" s="1"/>
      <c r="I1039" s="1"/>
      <c r="J1039" s="115"/>
      <c r="K1039" s="115"/>
    </row>
    <row r="1040" spans="1:11" ht="12.75">
      <c r="A1040" s="293"/>
      <c r="B1040" s="294"/>
      <c r="C1040" s="295"/>
      <c r="D1040" s="117"/>
      <c r="E1040" s="223"/>
      <c r="F1040" s="29"/>
      <c r="G1040" s="1"/>
      <c r="H1040" s="1"/>
      <c r="I1040" s="1"/>
      <c r="J1040" s="115"/>
      <c r="K1040" s="115"/>
    </row>
    <row r="1041" spans="1:11" ht="12.75">
      <c r="A1041" s="293"/>
      <c r="B1041" s="294"/>
      <c r="C1041" s="295"/>
      <c r="D1041" s="117"/>
      <c r="E1041" s="223"/>
      <c r="F1041" s="29"/>
      <c r="G1041" s="1"/>
      <c r="H1041" s="1"/>
      <c r="I1041" s="1"/>
      <c r="J1041" s="115"/>
      <c r="K1041" s="115"/>
    </row>
    <row r="1042" spans="1:11" ht="12.75">
      <c r="A1042" s="293"/>
      <c r="B1042" s="294"/>
      <c r="C1042" s="295"/>
      <c r="D1042" s="117"/>
      <c r="E1042" s="223"/>
      <c r="F1042" s="29"/>
      <c r="G1042" s="1"/>
      <c r="H1042" s="1"/>
      <c r="I1042" s="1"/>
      <c r="J1042" s="115"/>
      <c r="K1042" s="115"/>
    </row>
    <row r="1043" spans="1:11" ht="12.75">
      <c r="A1043" s="293"/>
      <c r="B1043" s="294"/>
      <c r="C1043" s="295"/>
      <c r="D1043" s="117"/>
      <c r="E1043" s="223"/>
      <c r="F1043" s="29"/>
      <c r="G1043" s="1"/>
      <c r="H1043" s="1"/>
      <c r="I1043" s="1"/>
      <c r="J1043" s="115"/>
      <c r="K1043" s="115"/>
    </row>
    <row r="1044" spans="1:11" ht="12.75">
      <c r="A1044" s="293"/>
      <c r="B1044" s="294"/>
      <c r="C1044" s="295"/>
      <c r="D1044" s="117"/>
      <c r="E1044" s="223"/>
      <c r="F1044" s="29"/>
      <c r="G1044" s="1"/>
      <c r="H1044" s="1"/>
      <c r="I1044" s="1"/>
      <c r="J1044" s="115"/>
      <c r="K1044" s="115"/>
    </row>
    <row r="1045" spans="1:11" ht="12.75">
      <c r="A1045" s="293"/>
      <c r="B1045" s="294"/>
      <c r="C1045" s="295"/>
      <c r="D1045" s="117"/>
      <c r="E1045" s="223"/>
      <c r="F1045" s="29"/>
      <c r="G1045" s="1"/>
      <c r="H1045" s="1"/>
      <c r="I1045" s="1"/>
      <c r="J1045" s="115"/>
      <c r="K1045" s="115"/>
    </row>
    <row r="1046" spans="1:11" ht="12.75">
      <c r="A1046" s="293"/>
      <c r="B1046" s="294"/>
      <c r="C1046" s="295"/>
      <c r="D1046" s="117"/>
      <c r="E1046" s="223"/>
      <c r="F1046" s="29"/>
      <c r="G1046" s="1"/>
      <c r="H1046" s="1"/>
      <c r="I1046" s="1"/>
      <c r="J1046" s="115"/>
      <c r="K1046" s="115"/>
    </row>
    <row r="1047" spans="1:11" ht="12.75">
      <c r="A1047" s="293"/>
      <c r="B1047" s="294"/>
      <c r="C1047" s="295"/>
      <c r="D1047" s="117"/>
      <c r="E1047" s="223"/>
      <c r="F1047" s="29"/>
      <c r="G1047" s="1"/>
      <c r="H1047" s="1"/>
      <c r="I1047" s="1"/>
      <c r="J1047" s="115"/>
      <c r="K1047" s="115"/>
    </row>
    <row r="1048" spans="1:11" ht="12.75">
      <c r="A1048" s="293"/>
      <c r="B1048" s="294"/>
      <c r="C1048" s="295"/>
      <c r="D1048" s="117"/>
      <c r="E1048" s="223"/>
      <c r="F1048" s="29"/>
      <c r="G1048" s="1"/>
      <c r="H1048" s="1"/>
      <c r="I1048" s="1"/>
      <c r="J1048" s="115"/>
      <c r="K1048" s="115"/>
    </row>
    <row r="1049" spans="1:11" ht="12.75">
      <c r="A1049" s="293"/>
      <c r="B1049" s="294"/>
      <c r="C1049" s="295"/>
      <c r="D1049" s="117"/>
      <c r="E1049" s="223"/>
      <c r="F1049" s="29"/>
      <c r="G1049" s="1"/>
      <c r="H1049" s="1"/>
      <c r="I1049" s="1"/>
      <c r="J1049" s="115"/>
      <c r="K1049" s="115"/>
    </row>
    <row r="1050" spans="1:11" ht="12.75">
      <c r="A1050" s="293"/>
      <c r="B1050" s="294"/>
      <c r="C1050" s="295"/>
      <c r="D1050" s="117"/>
      <c r="E1050" s="223"/>
      <c r="F1050" s="29"/>
      <c r="G1050" s="1"/>
      <c r="H1050" s="1"/>
      <c r="I1050" s="1"/>
      <c r="J1050" s="115"/>
      <c r="K1050" s="115"/>
    </row>
    <row r="1051" spans="1:11" ht="12.75">
      <c r="A1051" s="293"/>
      <c r="B1051" s="294"/>
      <c r="C1051" s="295"/>
      <c r="D1051" s="117"/>
      <c r="E1051" s="223"/>
      <c r="F1051" s="29"/>
      <c r="G1051" s="1"/>
      <c r="H1051" s="1"/>
      <c r="I1051" s="1"/>
      <c r="J1051" s="115"/>
      <c r="K1051" s="115"/>
    </row>
    <row r="1052" spans="1:11" ht="12.75">
      <c r="A1052" s="293"/>
      <c r="B1052" s="294"/>
      <c r="C1052" s="295"/>
      <c r="D1052" s="117"/>
      <c r="E1052" s="223"/>
      <c r="F1052" s="29"/>
      <c r="G1052" s="1"/>
      <c r="H1052" s="1"/>
      <c r="I1052" s="1"/>
      <c r="J1052" s="115"/>
      <c r="K1052" s="115"/>
    </row>
    <row r="1053" spans="1:11" ht="12.75">
      <c r="A1053" s="293"/>
      <c r="B1053" s="294"/>
      <c r="C1053" s="295"/>
      <c r="D1053" s="117"/>
      <c r="E1053" s="223"/>
      <c r="F1053" s="29"/>
      <c r="G1053" s="1"/>
      <c r="H1053" s="1"/>
      <c r="I1053" s="1"/>
      <c r="J1053" s="115"/>
      <c r="K1053" s="115"/>
    </row>
    <row r="1054" spans="1:11" ht="12.75">
      <c r="A1054" s="293"/>
      <c r="B1054" s="294"/>
      <c r="C1054" s="295"/>
      <c r="D1054" s="117"/>
      <c r="E1054" s="223"/>
      <c r="F1054" s="29"/>
      <c r="G1054" s="1"/>
      <c r="H1054" s="1"/>
      <c r="I1054" s="1"/>
      <c r="J1054" s="115"/>
      <c r="K1054" s="115"/>
    </row>
    <row r="1055" spans="1:11" ht="12.75">
      <c r="A1055" s="293"/>
      <c r="B1055" s="294"/>
      <c r="C1055" s="295"/>
      <c r="D1055" s="117"/>
      <c r="E1055" s="223"/>
      <c r="F1055" s="29"/>
      <c r="G1055" s="1"/>
      <c r="H1055" s="1"/>
      <c r="I1055" s="1"/>
      <c r="J1055" s="115"/>
      <c r="K1055" s="115"/>
    </row>
    <row r="1056" spans="1:11" ht="12.75">
      <c r="A1056" s="293"/>
      <c r="B1056" s="294"/>
      <c r="C1056" s="295"/>
      <c r="D1056" s="117"/>
      <c r="E1056" s="223"/>
      <c r="F1056" s="29"/>
      <c r="G1056" s="1"/>
      <c r="H1056" s="1"/>
      <c r="I1056" s="1"/>
      <c r="J1056" s="115"/>
      <c r="K1056" s="115"/>
    </row>
    <row r="1057" spans="1:11" ht="12.75">
      <c r="A1057" s="293"/>
      <c r="B1057" s="294"/>
      <c r="C1057" s="295"/>
      <c r="D1057" s="117"/>
      <c r="E1057" s="223"/>
      <c r="F1057" s="29"/>
      <c r="G1057" s="1"/>
      <c r="H1057" s="1"/>
      <c r="I1057" s="1"/>
      <c r="J1057" s="115"/>
      <c r="K1057" s="115"/>
    </row>
    <row r="1058" spans="1:11" ht="12.75">
      <c r="A1058" s="293"/>
      <c r="B1058" s="294"/>
      <c r="C1058" s="295"/>
      <c r="D1058" s="117"/>
      <c r="E1058" s="223"/>
      <c r="F1058" s="29"/>
      <c r="G1058" s="1"/>
      <c r="H1058" s="1"/>
      <c r="I1058" s="1"/>
      <c r="J1058" s="115"/>
      <c r="K1058" s="115"/>
    </row>
    <row r="1059" spans="1:11" ht="12.75">
      <c r="A1059" s="293"/>
      <c r="B1059" s="294"/>
      <c r="C1059" s="295"/>
      <c r="D1059" s="117"/>
      <c r="E1059" s="223"/>
      <c r="F1059" s="29"/>
      <c r="G1059" s="1"/>
      <c r="H1059" s="1"/>
      <c r="I1059" s="1"/>
      <c r="J1059" s="115"/>
      <c r="K1059" s="115"/>
    </row>
    <row r="1060" spans="1:11" ht="12.75">
      <c r="A1060" s="293"/>
      <c r="B1060" s="294"/>
      <c r="C1060" s="295"/>
      <c r="D1060" s="117"/>
      <c r="E1060" s="223"/>
      <c r="F1060" s="29"/>
      <c r="G1060" s="1"/>
      <c r="H1060" s="1"/>
      <c r="I1060" s="1"/>
      <c r="J1060" s="115"/>
      <c r="K1060" s="115"/>
    </row>
    <row r="1061" spans="1:11" ht="12.75">
      <c r="A1061" s="293"/>
      <c r="B1061" s="294"/>
      <c r="C1061" s="295"/>
      <c r="D1061" s="117"/>
      <c r="E1061" s="223"/>
      <c r="F1061" s="29"/>
      <c r="G1061" s="1"/>
      <c r="H1061" s="1"/>
      <c r="I1061" s="1"/>
      <c r="J1061" s="115"/>
      <c r="K1061" s="115"/>
    </row>
    <row r="1062" spans="1:11" ht="12.75">
      <c r="A1062" s="293"/>
      <c r="B1062" s="294"/>
      <c r="C1062" s="295"/>
      <c r="D1062" s="117"/>
      <c r="E1062" s="223"/>
      <c r="F1062" s="29"/>
      <c r="G1062" s="1"/>
      <c r="H1062" s="1"/>
      <c r="I1062" s="1"/>
      <c r="J1062" s="115"/>
      <c r="K1062" s="115"/>
    </row>
    <row r="1063" spans="1:11" ht="12.75">
      <c r="A1063" s="293"/>
      <c r="B1063" s="294"/>
      <c r="C1063" s="295"/>
      <c r="D1063" s="117"/>
      <c r="E1063" s="223"/>
      <c r="F1063" s="29"/>
      <c r="G1063" s="1"/>
      <c r="H1063" s="1"/>
      <c r="I1063" s="1"/>
      <c r="J1063" s="115"/>
      <c r="K1063" s="115"/>
    </row>
    <row r="1064" spans="1:11" ht="12.75">
      <c r="A1064" s="293"/>
      <c r="B1064" s="294"/>
      <c r="C1064" s="295"/>
      <c r="D1064" s="117"/>
      <c r="E1064" s="223"/>
      <c r="F1064" s="29"/>
      <c r="G1064" s="1"/>
      <c r="H1064" s="1"/>
      <c r="I1064" s="1"/>
      <c r="J1064" s="115"/>
      <c r="K1064" s="115"/>
    </row>
    <row r="1065" spans="1:11" ht="12.75">
      <c r="A1065" s="293"/>
      <c r="B1065" s="294"/>
      <c r="C1065" s="295"/>
      <c r="D1065" s="117"/>
      <c r="E1065" s="223"/>
      <c r="F1065" s="29"/>
      <c r="G1065" s="1"/>
      <c r="H1065" s="1"/>
      <c r="I1065" s="1"/>
      <c r="J1065" s="115"/>
      <c r="K1065" s="115"/>
    </row>
    <row r="1066" spans="1:11" ht="12.75">
      <c r="A1066" s="293"/>
      <c r="B1066" s="294"/>
      <c r="C1066" s="295"/>
      <c r="D1066" s="117"/>
      <c r="E1066" s="223"/>
      <c r="F1066" s="29"/>
      <c r="G1066" s="1"/>
      <c r="H1066" s="1"/>
      <c r="I1066" s="1"/>
      <c r="J1066" s="115"/>
      <c r="K1066" s="115"/>
    </row>
    <row r="1067" spans="1:11" ht="12.75">
      <c r="A1067" s="293"/>
      <c r="B1067" s="294"/>
      <c r="C1067" s="295"/>
      <c r="D1067" s="117"/>
      <c r="E1067" s="223"/>
      <c r="F1067" s="29"/>
      <c r="G1067" s="1"/>
      <c r="H1067" s="1"/>
      <c r="I1067" s="1"/>
      <c r="J1067" s="115"/>
      <c r="K1067" s="115"/>
    </row>
    <row r="1068" spans="1:11" ht="12.75">
      <c r="A1068" s="293"/>
      <c r="B1068" s="294"/>
      <c r="C1068" s="295"/>
      <c r="D1068" s="117"/>
      <c r="E1068" s="223"/>
      <c r="F1068" s="29"/>
      <c r="G1068" s="1"/>
      <c r="H1068" s="1"/>
      <c r="I1068" s="1"/>
      <c r="J1068" s="115"/>
      <c r="K1068" s="115"/>
    </row>
    <row r="1069" spans="1:11" ht="12.75">
      <c r="A1069" s="293"/>
      <c r="B1069" s="294"/>
      <c r="C1069" s="295"/>
      <c r="D1069" s="117"/>
      <c r="E1069" s="223"/>
      <c r="F1069" s="29"/>
      <c r="G1069" s="1"/>
      <c r="H1069" s="1"/>
      <c r="I1069" s="1"/>
      <c r="J1069" s="115"/>
      <c r="K1069" s="115"/>
    </row>
    <row r="1070" spans="1:11" ht="12.75">
      <c r="A1070" s="293"/>
      <c r="B1070" s="294"/>
      <c r="C1070" s="295"/>
      <c r="D1070" s="117"/>
      <c r="E1070" s="223"/>
      <c r="F1070" s="29"/>
      <c r="G1070" s="1"/>
      <c r="H1070" s="1"/>
      <c r="I1070" s="1"/>
      <c r="J1070" s="115"/>
      <c r="K1070" s="115"/>
    </row>
    <row r="1071" spans="1:11" ht="12.75">
      <c r="A1071" s="293"/>
      <c r="B1071" s="294"/>
      <c r="C1071" s="295"/>
      <c r="D1071" s="117"/>
      <c r="E1071" s="223"/>
      <c r="F1071" s="29"/>
      <c r="G1071" s="1"/>
      <c r="H1071" s="1"/>
      <c r="I1071" s="1"/>
      <c r="J1071" s="115"/>
      <c r="K1071" s="115"/>
    </row>
    <row r="1072" spans="1:11" ht="12.75">
      <c r="A1072" s="293"/>
      <c r="B1072" s="294"/>
      <c r="C1072" s="295"/>
      <c r="D1072" s="117"/>
      <c r="E1072" s="223"/>
      <c r="F1072" s="29"/>
      <c r="G1072" s="1"/>
      <c r="H1072" s="1"/>
      <c r="I1072" s="1"/>
      <c r="J1072" s="115"/>
      <c r="K1072" s="115"/>
    </row>
    <row r="1073" spans="1:11" ht="12.75">
      <c r="A1073" s="293"/>
      <c r="B1073" s="294"/>
      <c r="C1073" s="295"/>
      <c r="D1073" s="117"/>
      <c r="E1073" s="223"/>
      <c r="F1073" s="29"/>
      <c r="G1073" s="1"/>
      <c r="H1073" s="1"/>
      <c r="I1073" s="1"/>
      <c r="J1073" s="115"/>
      <c r="K1073" s="115"/>
    </row>
    <row r="1074" spans="1:11" ht="12.75">
      <c r="A1074" s="293"/>
      <c r="B1074" s="294"/>
      <c r="C1074" s="295"/>
      <c r="D1074" s="117"/>
      <c r="E1074" s="223"/>
      <c r="F1074" s="29"/>
      <c r="G1074" s="1"/>
      <c r="H1074" s="1"/>
      <c r="I1074" s="1"/>
      <c r="J1074" s="115"/>
      <c r="K1074" s="115"/>
    </row>
    <row r="1075" spans="1:11" ht="12.75">
      <c r="A1075" s="293"/>
      <c r="B1075" s="294"/>
      <c r="C1075" s="295"/>
      <c r="D1075" s="117"/>
      <c r="E1075" s="223"/>
      <c r="F1075" s="29"/>
      <c r="G1075" s="1"/>
      <c r="H1075" s="1"/>
      <c r="I1075" s="1"/>
      <c r="J1075" s="115"/>
      <c r="K1075" s="115"/>
    </row>
    <row r="1076" spans="1:11" ht="12.75">
      <c r="A1076" s="293"/>
      <c r="B1076" s="294"/>
      <c r="C1076" s="295"/>
      <c r="D1076" s="117"/>
      <c r="E1076" s="223"/>
      <c r="F1076" s="29"/>
      <c r="G1076" s="1"/>
      <c r="H1076" s="1"/>
      <c r="I1076" s="1"/>
      <c r="J1076" s="115"/>
      <c r="K1076" s="115"/>
    </row>
    <row r="1077" spans="1:11" ht="12.75">
      <c r="A1077" s="293"/>
      <c r="B1077" s="294"/>
      <c r="C1077" s="295"/>
      <c r="D1077" s="117"/>
      <c r="E1077" s="223"/>
      <c r="F1077" s="29"/>
      <c r="G1077" s="1"/>
      <c r="H1077" s="1"/>
      <c r="I1077" s="1"/>
      <c r="J1077" s="115"/>
      <c r="K1077" s="115"/>
    </row>
    <row r="1078" spans="1:11" ht="12.75">
      <c r="A1078" s="293"/>
      <c r="B1078" s="294"/>
      <c r="C1078" s="295"/>
      <c r="D1078" s="117"/>
      <c r="E1078" s="223"/>
      <c r="F1078" s="29"/>
      <c r="G1078" s="1"/>
      <c r="H1078" s="1"/>
      <c r="I1078" s="1"/>
      <c r="J1078" s="115"/>
      <c r="K1078" s="115"/>
    </row>
    <row r="1079" spans="1:11" ht="12.75">
      <c r="A1079" s="293"/>
      <c r="B1079" s="294"/>
      <c r="C1079" s="295"/>
      <c r="D1079" s="117"/>
      <c r="E1079" s="223"/>
      <c r="F1079" s="29"/>
      <c r="G1079" s="1"/>
      <c r="H1079" s="1"/>
      <c r="I1079" s="1"/>
      <c r="J1079" s="115"/>
      <c r="K1079" s="115"/>
    </row>
    <row r="1080" spans="1:11" ht="12.75">
      <c r="A1080" s="293"/>
      <c r="B1080" s="294"/>
      <c r="C1080" s="295"/>
      <c r="D1080" s="117"/>
      <c r="E1080" s="223"/>
      <c r="F1080" s="29"/>
      <c r="G1080" s="1"/>
      <c r="H1080" s="1"/>
      <c r="I1080" s="1"/>
      <c r="J1080" s="115"/>
      <c r="K1080" s="115"/>
    </row>
    <row r="1081" spans="1:11" ht="12.75">
      <c r="A1081" s="293"/>
      <c r="B1081" s="294"/>
      <c r="C1081" s="295"/>
      <c r="D1081" s="117"/>
      <c r="E1081" s="223"/>
      <c r="F1081" s="29"/>
      <c r="G1081" s="1"/>
      <c r="H1081" s="1"/>
      <c r="I1081" s="1"/>
      <c r="J1081" s="115"/>
      <c r="K1081" s="115"/>
    </row>
    <row r="1082" spans="1:11" ht="12.75">
      <c r="A1082" s="293"/>
      <c r="B1082" s="294"/>
      <c r="C1082" s="295"/>
      <c r="D1082" s="117"/>
      <c r="E1082" s="223"/>
      <c r="F1082" s="29"/>
      <c r="G1082" s="1"/>
      <c r="H1082" s="1"/>
      <c r="I1082" s="1"/>
      <c r="J1082" s="115"/>
      <c r="K1082" s="115"/>
    </row>
    <row r="1083" spans="1:11" ht="12.75">
      <c r="A1083" s="293"/>
      <c r="B1083" s="294"/>
      <c r="C1083" s="295"/>
      <c r="D1083" s="117"/>
      <c r="E1083" s="223"/>
      <c r="F1083" s="29"/>
      <c r="G1083" s="1"/>
      <c r="H1083" s="1"/>
      <c r="I1083" s="1"/>
      <c r="J1083" s="115"/>
      <c r="K1083" s="115"/>
    </row>
    <row r="1084" spans="1:11" ht="12.75">
      <c r="A1084" s="293"/>
      <c r="B1084" s="294"/>
      <c r="C1084" s="295"/>
      <c r="D1084" s="117"/>
      <c r="E1084" s="117"/>
      <c r="F1084" s="29"/>
      <c r="G1084" s="1"/>
      <c r="H1084" s="1"/>
      <c r="I1084" s="1"/>
      <c r="J1084" s="115"/>
      <c r="K1084" s="115"/>
    </row>
    <row r="1085" spans="1:11" ht="12.75">
      <c r="A1085" s="293"/>
      <c r="B1085" s="294"/>
      <c r="C1085" s="295"/>
      <c r="D1085" s="117"/>
      <c r="E1085" s="223"/>
      <c r="F1085" s="29"/>
      <c r="G1085" s="1"/>
      <c r="H1085" s="1"/>
      <c r="I1085" s="1"/>
      <c r="J1085" s="115"/>
      <c r="K1085" s="115"/>
    </row>
    <row r="1086" spans="1:11" ht="12.75">
      <c r="A1086" s="293"/>
      <c r="B1086" s="294"/>
      <c r="C1086" s="295"/>
      <c r="D1086" s="117"/>
      <c r="E1086" s="223"/>
      <c r="F1086" s="29"/>
      <c r="G1086" s="1"/>
      <c r="H1086" s="1"/>
      <c r="I1086" s="1"/>
      <c r="J1086" s="115"/>
      <c r="K1086" s="115"/>
    </row>
    <row r="1087" spans="1:11" ht="12.75">
      <c r="A1087" s="293"/>
      <c r="B1087" s="294"/>
      <c r="C1087" s="295"/>
      <c r="D1087" s="117"/>
      <c r="E1087" s="223"/>
      <c r="F1087" s="29"/>
      <c r="G1087" s="1"/>
      <c r="H1087" s="1"/>
      <c r="I1087" s="1"/>
      <c r="J1087" s="115"/>
      <c r="K1087" s="115"/>
    </row>
    <row r="1088" spans="1:11" ht="12.75">
      <c r="A1088" s="293"/>
      <c r="B1088" s="294"/>
      <c r="C1088" s="295"/>
      <c r="D1088" s="117"/>
      <c r="E1088" s="223"/>
      <c r="F1088" s="29"/>
      <c r="G1088" s="1"/>
      <c r="H1088" s="1"/>
      <c r="I1088" s="1"/>
      <c r="J1088" s="115"/>
      <c r="K1088" s="115"/>
    </row>
    <row r="1089" spans="1:11" ht="12.75">
      <c r="A1089" s="293"/>
      <c r="B1089" s="294"/>
      <c r="C1089" s="295"/>
      <c r="D1089" s="117"/>
      <c r="E1089" s="223"/>
      <c r="F1089" s="29"/>
      <c r="G1089" s="1"/>
      <c r="H1089" s="1"/>
      <c r="I1089" s="1"/>
      <c r="J1089" s="115"/>
      <c r="K1089" s="115"/>
    </row>
    <row r="1090" spans="1:11" ht="12.75">
      <c r="A1090" s="293"/>
      <c r="B1090" s="294"/>
      <c r="C1090" s="295"/>
      <c r="D1090" s="117"/>
      <c r="E1090" s="223"/>
      <c r="F1090" s="29"/>
      <c r="G1090" s="1"/>
      <c r="H1090" s="1"/>
      <c r="I1090" s="1"/>
      <c r="J1090" s="115"/>
      <c r="K1090" s="115"/>
    </row>
    <row r="1091" spans="1:11" ht="12.75">
      <c r="A1091" s="293"/>
      <c r="B1091" s="294"/>
      <c r="C1091" s="295"/>
      <c r="D1091" s="117"/>
      <c r="E1091" s="223"/>
      <c r="F1091" s="29"/>
      <c r="G1091" s="1"/>
      <c r="H1091" s="1"/>
      <c r="I1091" s="1"/>
      <c r="J1091" s="115"/>
      <c r="K1091" s="115"/>
    </row>
    <row r="1092" spans="1:11" ht="12.75">
      <c r="A1092" s="293"/>
      <c r="B1092" s="294"/>
      <c r="C1092" s="295"/>
      <c r="D1092" s="117"/>
      <c r="E1092" s="223"/>
      <c r="F1092" s="29"/>
      <c r="G1092" s="1"/>
      <c r="H1092" s="1"/>
      <c r="I1092" s="1"/>
      <c r="J1092" s="115"/>
      <c r="K1092" s="115"/>
    </row>
    <row r="1093" spans="1:11" ht="12.75">
      <c r="A1093" s="293"/>
      <c r="B1093" s="294"/>
      <c r="C1093" s="295"/>
      <c r="D1093" s="117"/>
      <c r="E1093" s="223"/>
      <c r="F1093" s="29"/>
      <c r="G1093" s="1"/>
      <c r="H1093" s="1"/>
      <c r="I1093" s="1"/>
      <c r="J1093" s="115"/>
      <c r="K1093" s="115"/>
    </row>
    <row r="1094" spans="1:11" ht="12.75">
      <c r="A1094" s="293"/>
      <c r="B1094" s="294"/>
      <c r="C1094" s="295"/>
      <c r="D1094" s="117"/>
      <c r="E1094" s="223"/>
      <c r="F1094" s="29"/>
      <c r="G1094" s="1"/>
      <c r="H1094" s="1"/>
      <c r="I1094" s="1"/>
      <c r="J1094" s="115"/>
      <c r="K1094" s="115"/>
    </row>
    <row r="1095" spans="1:11" ht="12.75">
      <c r="A1095" s="293"/>
      <c r="B1095" s="294"/>
      <c r="C1095" s="295"/>
      <c r="D1095" s="117"/>
      <c r="E1095" s="223"/>
      <c r="F1095" s="29"/>
      <c r="G1095" s="1"/>
      <c r="H1095" s="1"/>
      <c r="I1095" s="1"/>
      <c r="J1095" s="115"/>
      <c r="K1095" s="115"/>
    </row>
    <row r="1096" spans="1:11" ht="12.75">
      <c r="A1096" s="293"/>
      <c r="B1096" s="294"/>
      <c r="C1096" s="295"/>
      <c r="D1096" s="117"/>
      <c r="E1096" s="223"/>
      <c r="F1096" s="29"/>
      <c r="G1096" s="1"/>
      <c r="H1096" s="1"/>
      <c r="I1096" s="1"/>
      <c r="J1096" s="115"/>
      <c r="K1096" s="115"/>
    </row>
    <row r="1097" spans="1:11" ht="12.75">
      <c r="A1097" s="293"/>
      <c r="B1097" s="294"/>
      <c r="C1097" s="295"/>
      <c r="D1097" s="117"/>
      <c r="E1097" s="223"/>
      <c r="F1097" s="29"/>
      <c r="G1097" s="1"/>
      <c r="H1097" s="1"/>
      <c r="I1097" s="1"/>
      <c r="J1097" s="115"/>
      <c r="K1097" s="115"/>
    </row>
    <row r="1098" spans="1:11" ht="12.75">
      <c r="A1098" s="293"/>
      <c r="B1098" s="294"/>
      <c r="C1098" s="295"/>
      <c r="D1098" s="117"/>
      <c r="E1098" s="223"/>
      <c r="F1098" s="29"/>
      <c r="G1098" s="1"/>
      <c r="H1098" s="1"/>
      <c r="I1098" s="1"/>
      <c r="J1098" s="115"/>
      <c r="K1098" s="115"/>
    </row>
    <row r="1099" spans="1:11" ht="12.75">
      <c r="A1099" s="293"/>
      <c r="B1099" s="294"/>
      <c r="C1099" s="295"/>
      <c r="D1099" s="117"/>
      <c r="E1099" s="117"/>
      <c r="F1099" s="29"/>
      <c r="G1099" s="1"/>
      <c r="H1099" s="1"/>
      <c r="I1099" s="1"/>
      <c r="J1099" s="115"/>
      <c r="K1099" s="115"/>
    </row>
    <row r="1100" spans="1:11" ht="12.75">
      <c r="A1100" s="293"/>
      <c r="B1100" s="294"/>
      <c r="C1100" s="295"/>
      <c r="D1100" s="117"/>
      <c r="E1100" s="117"/>
      <c r="F1100" s="29"/>
      <c r="G1100" s="1"/>
      <c r="H1100" s="1"/>
      <c r="I1100" s="1"/>
      <c r="J1100" s="115"/>
      <c r="K1100" s="115"/>
    </row>
    <row r="1101" spans="1:11" ht="12.75">
      <c r="A1101" s="293"/>
      <c r="B1101" s="294"/>
      <c r="C1101" s="295"/>
      <c r="D1101" s="117"/>
      <c r="E1101" s="223"/>
      <c r="F1101" s="29"/>
      <c r="G1101" s="1"/>
      <c r="H1101" s="1"/>
      <c r="I1101" s="1"/>
      <c r="J1101" s="115"/>
      <c r="K1101" s="115"/>
    </row>
    <row r="1102" spans="1:11" ht="12.75">
      <c r="A1102" s="293"/>
      <c r="B1102" s="294"/>
      <c r="C1102" s="295"/>
      <c r="D1102" s="117"/>
      <c r="E1102" s="223"/>
      <c r="F1102" s="29"/>
      <c r="G1102" s="1"/>
      <c r="H1102" s="1"/>
      <c r="I1102" s="1"/>
      <c r="J1102" s="115"/>
      <c r="K1102" s="115"/>
    </row>
    <row r="1103" spans="1:11" ht="12.75">
      <c r="A1103" s="293"/>
      <c r="B1103" s="294"/>
      <c r="C1103" s="295"/>
      <c r="D1103" s="117"/>
      <c r="E1103" s="223"/>
      <c r="F1103" s="29"/>
      <c r="G1103" s="1"/>
      <c r="H1103" s="1"/>
      <c r="I1103" s="1"/>
      <c r="J1103" s="115"/>
      <c r="K1103" s="115"/>
    </row>
    <row r="1104" spans="1:11" ht="12.75">
      <c r="A1104" s="293"/>
      <c r="B1104" s="294"/>
      <c r="C1104" s="295"/>
      <c r="D1104" s="117"/>
      <c r="E1104" s="223"/>
      <c r="F1104" s="29"/>
      <c r="G1104" s="1"/>
      <c r="H1104" s="1"/>
      <c r="I1104" s="1"/>
      <c r="J1104" s="115"/>
      <c r="K1104" s="115"/>
    </row>
    <row r="1105" spans="1:11" ht="12.75">
      <c r="A1105" s="293"/>
      <c r="B1105" s="294"/>
      <c r="C1105" s="295"/>
      <c r="D1105" s="117"/>
      <c r="E1105" s="223"/>
      <c r="F1105" s="29"/>
      <c r="G1105" s="1"/>
      <c r="H1105" s="1"/>
      <c r="I1105" s="1"/>
      <c r="J1105" s="115"/>
      <c r="K1105" s="115"/>
    </row>
    <row r="1106" spans="1:11" ht="12.75">
      <c r="A1106" s="293"/>
      <c r="B1106" s="294"/>
      <c r="C1106" s="295"/>
      <c r="D1106" s="117"/>
      <c r="E1106" s="223"/>
      <c r="F1106" s="29"/>
      <c r="G1106" s="1"/>
      <c r="H1106" s="1"/>
      <c r="I1106" s="1"/>
      <c r="J1106" s="115"/>
      <c r="K1106" s="115"/>
    </row>
    <row r="1107" spans="1:11" ht="12.75">
      <c r="A1107" s="293"/>
      <c r="B1107" s="294"/>
      <c r="C1107" s="295"/>
      <c r="D1107" s="117"/>
      <c r="E1107" s="223"/>
      <c r="F1107" s="29"/>
      <c r="G1107" s="1"/>
      <c r="H1107" s="1"/>
      <c r="I1107" s="1"/>
      <c r="J1107" s="115"/>
      <c r="K1107" s="115"/>
    </row>
    <row r="1108" spans="1:11" ht="12.75">
      <c r="A1108" s="293"/>
      <c r="B1108" s="294"/>
      <c r="C1108" s="295"/>
      <c r="D1108" s="117"/>
      <c r="E1108" s="223"/>
      <c r="F1108" s="29"/>
      <c r="G1108" s="1"/>
      <c r="H1108" s="1"/>
      <c r="I1108" s="1"/>
      <c r="J1108" s="115"/>
      <c r="K1108" s="115"/>
    </row>
    <row r="1109" spans="1:10" ht="12.75">
      <c r="A1109" s="293"/>
      <c r="B1109" s="294"/>
      <c r="C1109" s="295"/>
      <c r="D1109" s="117"/>
      <c r="E1109" s="223"/>
      <c r="F1109" s="29"/>
      <c r="G1109" s="1"/>
      <c r="H1109" s="1"/>
      <c r="I1109" s="1"/>
      <c r="J1109" s="115"/>
    </row>
    <row r="1110" spans="1:10" ht="12.75">
      <c r="A1110" s="293"/>
      <c r="B1110" s="294"/>
      <c r="C1110" s="295"/>
      <c r="D1110" s="117"/>
      <c r="E1110" s="223"/>
      <c r="F1110" s="29"/>
      <c r="G1110" s="1"/>
      <c r="H1110" s="1"/>
      <c r="I1110" s="1"/>
      <c r="J1110" s="115"/>
    </row>
    <row r="1111" spans="1:10" ht="12.75">
      <c r="A1111" s="293"/>
      <c r="B1111" s="294"/>
      <c r="C1111" s="295"/>
      <c r="D1111" s="117"/>
      <c r="E1111" s="223"/>
      <c r="F1111" s="29"/>
      <c r="G1111" s="1"/>
      <c r="H1111" s="1"/>
      <c r="I1111" s="1"/>
      <c r="J1111" s="115"/>
    </row>
    <row r="1112" spans="1:10" ht="12.75">
      <c r="A1112" s="293"/>
      <c r="B1112" s="294"/>
      <c r="C1112" s="295"/>
      <c r="D1112" s="117"/>
      <c r="E1112" s="223"/>
      <c r="F1112" s="29"/>
      <c r="G1112" s="1"/>
      <c r="H1112" s="1"/>
      <c r="I1112" s="1"/>
      <c r="J1112" s="115"/>
    </row>
    <row r="1113" spans="1:10" ht="12.75">
      <c r="A1113" s="293"/>
      <c r="B1113" s="294"/>
      <c r="C1113" s="295"/>
      <c r="D1113" s="117"/>
      <c r="E1113" s="223"/>
      <c r="F1113" s="29"/>
      <c r="G1113" s="1"/>
      <c r="H1113" s="1"/>
      <c r="I1113" s="1"/>
      <c r="J1113" s="115"/>
    </row>
    <row r="1114" spans="1:10" ht="12.75">
      <c r="A1114" s="293"/>
      <c r="B1114" s="294"/>
      <c r="C1114" s="295"/>
      <c r="D1114" s="117"/>
      <c r="E1114" s="223"/>
      <c r="F1114" s="29"/>
      <c r="G1114" s="1"/>
      <c r="H1114" s="1"/>
      <c r="I1114" s="1"/>
      <c r="J1114" s="115"/>
    </row>
    <row r="1115" spans="1:10" ht="12.75">
      <c r="A1115" s="293"/>
      <c r="B1115" s="294"/>
      <c r="C1115" s="295"/>
      <c r="D1115" s="117"/>
      <c r="E1115" s="223"/>
      <c r="F1115" s="29"/>
      <c r="G1115" s="1"/>
      <c r="H1115" s="1"/>
      <c r="I1115" s="1"/>
      <c r="J1115" s="115"/>
    </row>
    <row r="1116" spans="1:10" ht="12.75">
      <c r="A1116" s="293"/>
      <c r="B1116" s="294"/>
      <c r="C1116" s="295"/>
      <c r="D1116" s="117"/>
      <c r="E1116" s="223"/>
      <c r="F1116" s="29"/>
      <c r="G1116" s="1"/>
      <c r="H1116" s="1"/>
      <c r="I1116" s="1"/>
      <c r="J1116" s="115"/>
    </row>
    <row r="1117" spans="1:10" ht="12.75">
      <c r="A1117" s="293"/>
      <c r="B1117" s="294"/>
      <c r="C1117" s="295"/>
      <c r="D1117" s="117"/>
      <c r="E1117" s="223"/>
      <c r="F1117" s="29"/>
      <c r="G1117" s="1"/>
      <c r="H1117" s="1"/>
      <c r="I1117" s="1"/>
      <c r="J1117" s="115"/>
    </row>
    <row r="1118" spans="1:10" ht="12.75">
      <c r="A1118" s="293"/>
      <c r="B1118" s="294"/>
      <c r="C1118" s="295"/>
      <c r="D1118" s="117"/>
      <c r="E1118" s="223"/>
      <c r="F1118" s="29"/>
      <c r="G1118" s="1"/>
      <c r="H1118" s="1"/>
      <c r="I1118" s="1"/>
      <c r="J1118" s="115"/>
    </row>
    <row r="1119" spans="1:10" ht="12.75">
      <c r="A1119" s="293"/>
      <c r="B1119" s="294"/>
      <c r="C1119" s="295"/>
      <c r="D1119" s="117"/>
      <c r="E1119" s="223"/>
      <c r="F1119" s="29"/>
      <c r="G1119" s="1"/>
      <c r="H1119" s="1"/>
      <c r="I1119" s="1"/>
      <c r="J1119" s="115"/>
    </row>
    <row r="1120" spans="1:10" ht="12.75">
      <c r="A1120" s="293"/>
      <c r="B1120" s="294"/>
      <c r="C1120" s="295"/>
      <c r="D1120" s="117"/>
      <c r="E1120" s="223"/>
      <c r="F1120" s="29"/>
      <c r="G1120" s="1"/>
      <c r="H1120" s="1"/>
      <c r="I1120" s="1"/>
      <c r="J1120" s="115"/>
    </row>
    <row r="1121" spans="1:10" ht="12.75">
      <c r="A1121" s="293"/>
      <c r="B1121" s="294"/>
      <c r="C1121" s="295"/>
      <c r="D1121" s="117"/>
      <c r="E1121" s="223"/>
      <c r="F1121" s="29"/>
      <c r="G1121" s="1"/>
      <c r="H1121" s="1"/>
      <c r="I1121" s="1"/>
      <c r="J1121" s="115"/>
    </row>
    <row r="1122" spans="1:10" ht="12.75">
      <c r="A1122" s="293"/>
      <c r="B1122" s="294"/>
      <c r="C1122" s="295"/>
      <c r="D1122" s="117"/>
      <c r="E1122" s="223"/>
      <c r="F1122" s="29"/>
      <c r="G1122" s="1"/>
      <c r="H1122" s="1"/>
      <c r="I1122" s="1"/>
      <c r="J1122" s="115"/>
    </row>
    <row r="1123" spans="1:10" ht="12.75">
      <c r="A1123" s="293"/>
      <c r="B1123" s="294"/>
      <c r="C1123" s="295"/>
      <c r="D1123" s="117"/>
      <c r="E1123" s="223"/>
      <c r="F1123" s="29"/>
      <c r="G1123" s="1"/>
      <c r="H1123" s="1"/>
      <c r="I1123" s="1"/>
      <c r="J1123" s="115"/>
    </row>
    <row r="1124" spans="1:10" ht="12.75">
      <c r="A1124" s="293"/>
      <c r="B1124" s="294"/>
      <c r="C1124" s="295"/>
      <c r="D1124" s="117"/>
      <c r="E1124" s="223"/>
      <c r="F1124" s="29"/>
      <c r="G1124" s="1"/>
      <c r="H1124" s="1"/>
      <c r="I1124" s="1"/>
      <c r="J1124" s="115"/>
    </row>
    <row r="1125" spans="1:10" ht="12.75">
      <c r="A1125" s="293"/>
      <c r="B1125" s="294"/>
      <c r="C1125" s="295"/>
      <c r="D1125" s="117"/>
      <c r="E1125" s="223"/>
      <c r="F1125" s="29"/>
      <c r="G1125" s="1"/>
      <c r="H1125" s="1"/>
      <c r="I1125" s="1"/>
      <c r="J1125" s="115"/>
    </row>
    <row r="1126" spans="1:10" ht="12.75">
      <c r="A1126" s="293"/>
      <c r="B1126" s="294"/>
      <c r="C1126" s="295"/>
      <c r="D1126" s="117"/>
      <c r="E1126" s="223"/>
      <c r="F1126" s="29"/>
      <c r="G1126" s="1"/>
      <c r="H1126" s="1"/>
      <c r="I1126" s="1"/>
      <c r="J1126" s="115"/>
    </row>
    <row r="1127" spans="1:10" ht="12.75">
      <c r="A1127" s="293"/>
      <c r="B1127" s="294"/>
      <c r="C1127" s="295"/>
      <c r="D1127" s="117"/>
      <c r="E1127" s="223"/>
      <c r="F1127" s="29"/>
      <c r="G1127" s="1"/>
      <c r="H1127" s="1"/>
      <c r="I1127" s="1"/>
      <c r="J1127" s="115"/>
    </row>
    <row r="1128" spans="1:10" ht="12.75">
      <c r="A1128" s="293"/>
      <c r="B1128" s="294"/>
      <c r="C1128" s="295"/>
      <c r="D1128" s="117"/>
      <c r="E1128" s="223"/>
      <c r="F1128" s="29"/>
      <c r="G1128" s="1"/>
      <c r="H1128" s="1"/>
      <c r="I1128" s="1"/>
      <c r="J1128" s="115"/>
    </row>
    <row r="1129" spans="1:10" ht="12.75">
      <c r="A1129" s="293"/>
      <c r="B1129" s="294"/>
      <c r="C1129" s="295"/>
      <c r="D1129" s="117"/>
      <c r="E1129" s="223"/>
      <c r="F1129" s="29"/>
      <c r="G1129" s="1"/>
      <c r="H1129" s="1"/>
      <c r="I1129" s="1"/>
      <c r="J1129" s="115"/>
    </row>
    <row r="1130" spans="1:10" ht="12.75">
      <c r="A1130" s="293"/>
      <c r="B1130" s="294"/>
      <c r="C1130" s="295"/>
      <c r="D1130" s="117"/>
      <c r="E1130" s="223"/>
      <c r="F1130" s="29"/>
      <c r="G1130" s="1"/>
      <c r="H1130" s="1"/>
      <c r="I1130" s="1"/>
      <c r="J1130" s="115"/>
    </row>
    <row r="1131" spans="1:10" ht="12.75">
      <c r="A1131" s="293"/>
      <c r="B1131" s="294"/>
      <c r="C1131" s="295"/>
      <c r="D1131" s="117"/>
      <c r="E1131" s="223"/>
      <c r="F1131" s="29"/>
      <c r="G1131" s="1"/>
      <c r="H1131" s="1"/>
      <c r="I1131" s="1"/>
      <c r="J1131" s="115"/>
    </row>
    <row r="1132" spans="1:10" ht="12.75">
      <c r="A1132" s="293"/>
      <c r="B1132" s="294"/>
      <c r="C1132" s="295"/>
      <c r="D1132" s="117"/>
      <c r="E1132" s="223"/>
      <c r="F1132" s="29"/>
      <c r="G1132" s="1"/>
      <c r="H1132" s="1"/>
      <c r="I1132" s="1"/>
      <c r="J1132" s="115"/>
    </row>
    <row r="1133" spans="1:10" ht="12.75">
      <c r="A1133" s="293"/>
      <c r="B1133" s="294"/>
      <c r="C1133" s="295"/>
      <c r="D1133" s="117"/>
      <c r="E1133" s="223"/>
      <c r="F1133" s="29"/>
      <c r="G1133" s="1"/>
      <c r="H1133" s="1"/>
      <c r="I1133" s="1"/>
      <c r="J1133" s="115"/>
    </row>
    <row r="1134" spans="1:10" ht="12.75">
      <c r="A1134" s="293"/>
      <c r="B1134" s="294"/>
      <c r="C1134" s="295"/>
      <c r="D1134" s="117"/>
      <c r="E1134" s="223"/>
      <c r="F1134" s="29"/>
      <c r="G1134" s="1"/>
      <c r="H1134" s="1"/>
      <c r="I1134" s="1"/>
      <c r="J1134" s="115"/>
    </row>
    <row r="1135" spans="1:10" ht="12.75">
      <c r="A1135" s="293"/>
      <c r="B1135" s="294"/>
      <c r="C1135" s="295"/>
      <c r="D1135" s="117"/>
      <c r="E1135" s="223"/>
      <c r="F1135" s="29"/>
      <c r="G1135" s="1"/>
      <c r="H1135" s="1"/>
      <c r="I1135" s="1"/>
      <c r="J1135" s="115"/>
    </row>
    <row r="1136" spans="1:10" ht="12.75">
      <c r="A1136" s="293"/>
      <c r="B1136" s="294"/>
      <c r="C1136" s="295"/>
      <c r="D1136" s="117"/>
      <c r="E1136" s="223"/>
      <c r="F1136" s="29"/>
      <c r="G1136" s="1"/>
      <c r="H1136" s="1"/>
      <c r="I1136" s="1"/>
      <c r="J1136" s="115"/>
    </row>
    <row r="1137" spans="1:10" ht="12.75">
      <c r="A1137" s="293"/>
      <c r="B1137" s="294"/>
      <c r="C1137" s="295"/>
      <c r="D1137" s="117"/>
      <c r="E1137" s="223"/>
      <c r="F1137" s="29"/>
      <c r="G1137" s="1"/>
      <c r="H1137" s="1"/>
      <c r="I1137" s="1"/>
      <c r="J1137" s="115"/>
    </row>
    <row r="1138" spans="1:10" ht="12.75">
      <c r="A1138" s="293"/>
      <c r="B1138" s="294"/>
      <c r="C1138" s="295"/>
      <c r="D1138" s="117"/>
      <c r="E1138" s="223"/>
      <c r="F1138" s="29"/>
      <c r="G1138" s="1"/>
      <c r="H1138" s="1"/>
      <c r="I1138" s="1"/>
      <c r="J1138" s="115"/>
    </row>
    <row r="1139" spans="1:10" ht="12.75">
      <c r="A1139" s="293"/>
      <c r="B1139" s="294"/>
      <c r="C1139" s="295"/>
      <c r="D1139" s="117"/>
      <c r="E1139" s="223"/>
      <c r="F1139" s="29"/>
      <c r="G1139" s="1"/>
      <c r="H1139" s="1"/>
      <c r="I1139" s="1"/>
      <c r="J1139" s="115"/>
    </row>
    <row r="1140" spans="1:10" ht="12.75">
      <c r="A1140" s="293"/>
      <c r="B1140" s="294"/>
      <c r="C1140" s="295"/>
      <c r="D1140" s="117"/>
      <c r="E1140" s="223"/>
      <c r="F1140" s="29"/>
      <c r="G1140" s="1"/>
      <c r="H1140" s="1"/>
      <c r="I1140" s="1"/>
      <c r="J1140" s="115"/>
    </row>
    <row r="1141" spans="1:10" ht="12.75">
      <c r="A1141" s="293"/>
      <c r="B1141" s="294"/>
      <c r="C1141" s="295"/>
      <c r="D1141" s="117"/>
      <c r="E1141" s="223"/>
      <c r="F1141" s="29"/>
      <c r="G1141" s="1"/>
      <c r="H1141" s="1"/>
      <c r="I1141" s="1"/>
      <c r="J1141" s="115"/>
    </row>
    <row r="1142" spans="1:10" ht="12.75">
      <c r="A1142" s="293"/>
      <c r="B1142" s="294"/>
      <c r="C1142" s="295"/>
      <c r="D1142" s="117"/>
      <c r="E1142" s="223"/>
      <c r="F1142" s="29"/>
      <c r="G1142" s="1"/>
      <c r="H1142" s="1"/>
      <c r="I1142" s="1"/>
      <c r="J1142" s="115"/>
    </row>
    <row r="1143" spans="1:10" ht="12.75">
      <c r="A1143" s="293"/>
      <c r="B1143" s="294"/>
      <c r="C1143" s="295"/>
      <c r="D1143" s="117"/>
      <c r="E1143" s="223"/>
      <c r="F1143" s="29"/>
      <c r="G1143" s="1"/>
      <c r="H1143" s="1"/>
      <c r="I1143" s="1"/>
      <c r="J1143" s="115"/>
    </row>
    <row r="1144" spans="1:10" ht="12.75">
      <c r="A1144" s="293"/>
      <c r="B1144" s="294"/>
      <c r="C1144" s="295"/>
      <c r="D1144" s="117"/>
      <c r="E1144" s="223"/>
      <c r="F1144" s="29"/>
      <c r="G1144" s="1"/>
      <c r="H1144" s="1"/>
      <c r="I1144" s="1"/>
      <c r="J1144" s="115"/>
    </row>
    <row r="1145" spans="1:10" ht="12.75">
      <c r="A1145" s="293"/>
      <c r="B1145" s="294"/>
      <c r="C1145" s="295"/>
      <c r="D1145" s="117"/>
      <c r="E1145" s="223"/>
      <c r="F1145" s="29"/>
      <c r="G1145" s="1"/>
      <c r="H1145" s="1"/>
      <c r="I1145" s="1"/>
      <c r="J1145" s="115"/>
    </row>
    <row r="1146" spans="1:10" ht="12.75">
      <c r="A1146" s="293"/>
      <c r="B1146" s="294"/>
      <c r="C1146" s="295"/>
      <c r="D1146" s="117"/>
      <c r="E1146" s="223"/>
      <c r="F1146" s="29"/>
      <c r="G1146" s="1"/>
      <c r="H1146" s="1"/>
      <c r="I1146" s="1"/>
      <c r="J1146" s="115"/>
    </row>
    <row r="1147" spans="1:10" ht="12.75">
      <c r="A1147" s="293"/>
      <c r="B1147" s="294"/>
      <c r="C1147" s="295"/>
      <c r="D1147" s="117"/>
      <c r="E1147" s="223"/>
      <c r="F1147" s="29"/>
      <c r="G1147" s="1"/>
      <c r="H1147" s="1"/>
      <c r="I1147" s="1"/>
      <c r="J1147" s="115"/>
    </row>
    <row r="1148" spans="1:10" ht="12.75">
      <c r="A1148" s="293"/>
      <c r="B1148" s="294"/>
      <c r="C1148" s="295"/>
      <c r="D1148" s="117"/>
      <c r="E1148" s="223"/>
      <c r="F1148" s="29"/>
      <c r="G1148" s="1"/>
      <c r="H1148" s="1"/>
      <c r="I1148" s="1"/>
      <c r="J1148" s="115"/>
    </row>
    <row r="1149" spans="1:10" ht="12.75">
      <c r="A1149" s="293"/>
      <c r="B1149" s="294"/>
      <c r="C1149" s="295"/>
      <c r="D1149" s="117"/>
      <c r="E1149" s="223"/>
      <c r="F1149" s="29"/>
      <c r="G1149" s="1"/>
      <c r="H1149" s="1"/>
      <c r="I1149" s="1"/>
      <c r="J1149" s="115"/>
    </row>
    <row r="1150" spans="1:10" ht="12.75">
      <c r="A1150" s="293"/>
      <c r="B1150" s="294"/>
      <c r="C1150" s="295"/>
      <c r="D1150" s="117"/>
      <c r="E1150" s="223"/>
      <c r="F1150" s="29"/>
      <c r="G1150" s="1"/>
      <c r="H1150" s="1"/>
      <c r="I1150" s="1"/>
      <c r="J1150" s="115"/>
    </row>
    <row r="1151" spans="1:10" ht="12.75">
      <c r="A1151" s="293"/>
      <c r="B1151" s="294"/>
      <c r="C1151" s="295"/>
      <c r="D1151" s="117"/>
      <c r="E1151" s="223"/>
      <c r="F1151" s="29"/>
      <c r="G1151" s="1"/>
      <c r="H1151" s="1"/>
      <c r="I1151" s="1"/>
      <c r="J1151" s="115"/>
    </row>
    <row r="1152" spans="1:10" ht="12.75">
      <c r="A1152" s="293"/>
      <c r="B1152" s="294"/>
      <c r="C1152" s="295"/>
      <c r="D1152" s="117"/>
      <c r="E1152" s="223"/>
      <c r="F1152" s="29"/>
      <c r="G1152" s="1"/>
      <c r="H1152" s="1"/>
      <c r="I1152" s="1"/>
      <c r="J1152" s="115"/>
    </row>
    <row r="1153" spans="1:10" ht="12.75">
      <c r="A1153" s="293"/>
      <c r="B1153" s="294"/>
      <c r="C1153" s="295"/>
      <c r="D1153" s="117"/>
      <c r="E1153" s="223"/>
      <c r="F1153" s="29"/>
      <c r="G1153" s="1"/>
      <c r="H1153" s="1"/>
      <c r="I1153" s="1"/>
      <c r="J1153" s="115"/>
    </row>
    <row r="1154" spans="1:10" ht="12.75">
      <c r="A1154" s="293"/>
      <c r="B1154" s="294"/>
      <c r="C1154" s="295"/>
      <c r="D1154" s="117"/>
      <c r="E1154" s="223"/>
      <c r="F1154" s="29"/>
      <c r="G1154" s="1"/>
      <c r="H1154" s="1"/>
      <c r="I1154" s="1"/>
      <c r="J1154" s="115"/>
    </row>
    <row r="1155" spans="1:10" ht="12.75">
      <c r="A1155" s="293"/>
      <c r="B1155" s="294"/>
      <c r="C1155" s="295"/>
      <c r="D1155" s="117"/>
      <c r="E1155" s="223"/>
      <c r="F1155" s="29"/>
      <c r="G1155" s="1"/>
      <c r="H1155" s="1"/>
      <c r="I1155" s="1"/>
      <c r="J1155" s="115"/>
    </row>
    <row r="1156" spans="1:10" ht="12.75">
      <c r="A1156" s="293"/>
      <c r="B1156" s="294"/>
      <c r="C1156" s="295"/>
      <c r="D1156" s="117"/>
      <c r="E1156" s="223"/>
      <c r="F1156" s="29"/>
      <c r="G1156" s="1"/>
      <c r="H1156" s="1"/>
      <c r="I1156" s="1"/>
      <c r="J1156" s="115"/>
    </row>
    <row r="1157" spans="1:10" ht="12.75">
      <c r="A1157" s="293"/>
      <c r="B1157" s="294"/>
      <c r="C1157" s="295"/>
      <c r="D1157" s="117"/>
      <c r="E1157" s="223"/>
      <c r="F1157" s="29"/>
      <c r="G1157" s="1"/>
      <c r="H1157" s="1"/>
      <c r="I1157" s="1"/>
      <c r="J1157" s="115"/>
    </row>
    <row r="1158" spans="1:10" ht="12.75">
      <c r="A1158" s="293"/>
      <c r="B1158" s="294"/>
      <c r="C1158" s="295"/>
      <c r="D1158" s="117"/>
      <c r="E1158" s="223"/>
      <c r="F1158" s="29"/>
      <c r="G1158" s="1"/>
      <c r="H1158" s="1"/>
      <c r="I1158" s="1"/>
      <c r="J1158" s="115"/>
    </row>
    <row r="1159" spans="1:10" ht="12.75">
      <c r="A1159" s="293"/>
      <c r="B1159" s="294"/>
      <c r="C1159" s="295"/>
      <c r="D1159" s="117"/>
      <c r="E1159" s="223"/>
      <c r="F1159" s="29"/>
      <c r="G1159" s="1"/>
      <c r="H1159" s="1"/>
      <c r="I1159" s="1"/>
      <c r="J1159" s="115"/>
    </row>
    <row r="1160" spans="1:10" ht="12.75">
      <c r="A1160" s="293"/>
      <c r="B1160" s="294"/>
      <c r="C1160" s="295"/>
      <c r="D1160" s="117"/>
      <c r="E1160" s="223"/>
      <c r="F1160" s="29"/>
      <c r="G1160" s="1"/>
      <c r="H1160" s="1"/>
      <c r="I1160" s="1"/>
      <c r="J1160" s="115"/>
    </row>
    <row r="1161" spans="1:10" ht="12.75">
      <c r="A1161" s="293"/>
      <c r="B1161" s="294"/>
      <c r="C1161" s="295"/>
      <c r="D1161" s="117"/>
      <c r="E1161" s="223"/>
      <c r="F1161" s="29"/>
      <c r="G1161" s="1"/>
      <c r="H1161" s="1"/>
      <c r="I1161" s="1"/>
      <c r="J1161" s="115"/>
    </row>
    <row r="1162" spans="1:10" ht="12.75">
      <c r="A1162" s="293"/>
      <c r="B1162" s="294"/>
      <c r="C1162" s="295"/>
      <c r="D1162" s="117"/>
      <c r="E1162" s="223"/>
      <c r="F1162" s="29"/>
      <c r="G1162" s="1"/>
      <c r="H1162" s="1"/>
      <c r="I1162" s="1"/>
      <c r="J1162" s="115"/>
    </row>
    <row r="1163" spans="1:10" ht="12.75">
      <c r="A1163" s="293"/>
      <c r="B1163" s="294"/>
      <c r="C1163" s="295"/>
      <c r="D1163" s="117"/>
      <c r="E1163" s="223"/>
      <c r="F1163" s="29"/>
      <c r="G1163" s="1"/>
      <c r="H1163" s="1"/>
      <c r="I1163" s="1"/>
      <c r="J1163" s="115"/>
    </row>
    <row r="1164" spans="1:10" ht="12.75">
      <c r="A1164" s="293"/>
      <c r="B1164" s="294"/>
      <c r="C1164" s="295"/>
      <c r="D1164" s="117"/>
      <c r="E1164" s="223"/>
      <c r="F1164" s="29"/>
      <c r="G1164" s="1"/>
      <c r="H1164" s="1"/>
      <c r="I1164" s="1"/>
      <c r="J1164" s="115"/>
    </row>
    <row r="1165" spans="1:10" ht="12.75">
      <c r="A1165" s="293"/>
      <c r="B1165" s="294"/>
      <c r="C1165" s="295"/>
      <c r="D1165" s="117"/>
      <c r="E1165" s="223"/>
      <c r="F1165" s="29"/>
      <c r="G1165" s="1"/>
      <c r="H1165" s="1"/>
      <c r="I1165" s="1"/>
      <c r="J1165" s="115"/>
    </row>
    <row r="1166" spans="1:10" ht="12.75">
      <c r="A1166" s="293"/>
      <c r="B1166" s="294"/>
      <c r="C1166" s="295"/>
      <c r="D1166" s="117"/>
      <c r="E1166" s="223"/>
      <c r="F1166" s="29"/>
      <c r="G1166" s="1"/>
      <c r="H1166" s="1"/>
      <c r="I1166" s="1"/>
      <c r="J1166" s="115"/>
    </row>
    <row r="1167" spans="1:10" ht="12.75">
      <c r="A1167" s="293"/>
      <c r="B1167" s="294"/>
      <c r="C1167" s="295"/>
      <c r="D1167" s="117"/>
      <c r="E1167" s="223"/>
      <c r="F1167" s="29"/>
      <c r="G1167" s="1"/>
      <c r="H1167" s="1"/>
      <c r="I1167" s="1"/>
      <c r="J1167" s="115"/>
    </row>
    <row r="1168" spans="1:10" ht="12.75">
      <c r="A1168" s="293"/>
      <c r="B1168" s="294"/>
      <c r="C1168" s="295"/>
      <c r="D1168" s="117"/>
      <c r="E1168" s="223"/>
      <c r="F1168" s="29"/>
      <c r="G1168" s="1"/>
      <c r="H1168" s="1"/>
      <c r="I1168" s="1"/>
      <c r="J1168" s="115"/>
    </row>
    <row r="1169" spans="1:10" ht="12.75">
      <c r="A1169" s="293"/>
      <c r="B1169" s="294"/>
      <c r="C1169" s="295"/>
      <c r="D1169" s="117"/>
      <c r="E1169" s="223"/>
      <c r="F1169" s="29"/>
      <c r="G1169" s="1"/>
      <c r="H1169" s="1"/>
      <c r="I1169" s="1"/>
      <c r="J1169" s="115"/>
    </row>
    <row r="1170" spans="1:10" ht="12.75">
      <c r="A1170" s="293"/>
      <c r="B1170" s="294"/>
      <c r="C1170" s="295"/>
      <c r="D1170" s="117"/>
      <c r="E1170" s="223"/>
      <c r="F1170" s="29"/>
      <c r="G1170" s="1"/>
      <c r="H1170" s="1"/>
      <c r="I1170" s="1"/>
      <c r="J1170" s="115"/>
    </row>
    <row r="1171" spans="1:10" ht="12.75">
      <c r="A1171" s="293"/>
      <c r="B1171" s="294"/>
      <c r="C1171" s="295"/>
      <c r="D1171" s="117"/>
      <c r="E1171" s="223"/>
      <c r="F1171" s="29"/>
      <c r="G1171" s="1"/>
      <c r="H1171" s="1"/>
      <c r="I1171" s="1"/>
      <c r="J1171" s="115"/>
    </row>
    <row r="1172" spans="1:10" ht="12.75">
      <c r="A1172" s="293"/>
      <c r="B1172" s="294"/>
      <c r="C1172" s="295"/>
      <c r="D1172" s="117"/>
      <c r="E1172" s="223"/>
      <c r="F1172" s="29"/>
      <c r="G1172" s="1"/>
      <c r="H1172" s="1"/>
      <c r="I1172" s="1"/>
      <c r="J1172" s="115"/>
    </row>
    <row r="1173" spans="1:10" ht="12.75">
      <c r="A1173" s="293"/>
      <c r="B1173" s="294"/>
      <c r="C1173" s="295"/>
      <c r="D1173" s="117"/>
      <c r="E1173" s="223"/>
      <c r="F1173" s="29"/>
      <c r="G1173" s="1"/>
      <c r="H1173" s="1"/>
      <c r="I1173" s="1"/>
      <c r="J1173" s="115"/>
    </row>
    <row r="1174" spans="1:10" ht="12.75">
      <c r="A1174" s="293"/>
      <c r="B1174" s="294"/>
      <c r="C1174" s="295"/>
      <c r="D1174" s="117"/>
      <c r="E1174" s="223"/>
      <c r="F1174" s="29"/>
      <c r="G1174" s="1"/>
      <c r="H1174" s="1"/>
      <c r="I1174" s="1"/>
      <c r="J1174" s="115"/>
    </row>
    <row r="1175" spans="1:10" ht="12.75">
      <c r="A1175" s="293"/>
      <c r="B1175" s="294"/>
      <c r="C1175" s="295"/>
      <c r="D1175" s="117"/>
      <c r="E1175" s="223"/>
      <c r="F1175" s="29"/>
      <c r="G1175" s="1"/>
      <c r="H1175" s="1"/>
      <c r="I1175" s="1"/>
      <c r="J1175" s="115"/>
    </row>
    <row r="1176" spans="1:10" ht="12.75">
      <c r="A1176" s="293"/>
      <c r="B1176" s="294"/>
      <c r="C1176" s="295"/>
      <c r="D1176" s="117"/>
      <c r="E1176" s="223"/>
      <c r="F1176" s="29"/>
      <c r="G1176" s="1"/>
      <c r="H1176" s="1"/>
      <c r="I1176" s="1"/>
      <c r="J1176" s="115"/>
    </row>
    <row r="1177" spans="1:10" ht="12.75">
      <c r="A1177" s="293"/>
      <c r="B1177" s="294"/>
      <c r="C1177" s="295"/>
      <c r="D1177" s="117"/>
      <c r="E1177" s="223"/>
      <c r="F1177" s="29"/>
      <c r="G1177" s="1"/>
      <c r="H1177" s="1"/>
      <c r="I1177" s="1"/>
      <c r="J1177" s="115"/>
    </row>
    <row r="1178" spans="1:10" ht="12.75">
      <c r="A1178" s="293"/>
      <c r="B1178" s="294"/>
      <c r="C1178" s="295"/>
      <c r="D1178" s="117"/>
      <c r="E1178" s="223"/>
      <c r="F1178" s="29"/>
      <c r="G1178" s="1"/>
      <c r="H1178" s="1"/>
      <c r="I1178" s="1"/>
      <c r="J1178" s="115"/>
    </row>
    <row r="1179" spans="1:10" ht="12.75">
      <c r="A1179" s="293"/>
      <c r="B1179" s="294"/>
      <c r="C1179" s="295"/>
      <c r="D1179" s="117"/>
      <c r="E1179" s="223"/>
      <c r="F1179" s="29"/>
      <c r="G1179" s="1"/>
      <c r="H1179" s="1"/>
      <c r="I1179" s="1"/>
      <c r="J1179" s="115"/>
    </row>
    <row r="1180" spans="1:10" ht="12.75">
      <c r="A1180" s="293"/>
      <c r="B1180" s="294"/>
      <c r="C1180" s="295"/>
      <c r="D1180" s="117"/>
      <c r="E1180" s="223"/>
      <c r="F1180" s="29"/>
      <c r="G1180" s="1"/>
      <c r="H1180" s="1"/>
      <c r="I1180" s="1"/>
      <c r="J1180" s="115"/>
    </row>
    <row r="1181" spans="1:10" ht="12.75">
      <c r="A1181" s="293"/>
      <c r="B1181" s="294"/>
      <c r="C1181" s="295"/>
      <c r="D1181" s="117"/>
      <c r="E1181" s="223"/>
      <c r="F1181" s="29"/>
      <c r="G1181" s="1"/>
      <c r="H1181" s="1"/>
      <c r="I1181" s="1"/>
      <c r="J1181" s="115"/>
    </row>
    <row r="1182" spans="1:10" ht="12.75">
      <c r="A1182" s="293"/>
      <c r="B1182" s="294"/>
      <c r="C1182" s="295"/>
      <c r="D1182" s="117"/>
      <c r="E1182" s="223"/>
      <c r="F1182" s="29"/>
      <c r="G1182" s="1"/>
      <c r="H1182" s="1"/>
      <c r="I1182" s="1"/>
      <c r="J1182" s="115"/>
    </row>
    <row r="1183" spans="1:10" ht="12.75">
      <c r="A1183" s="293"/>
      <c r="B1183" s="294"/>
      <c r="C1183" s="295"/>
      <c r="D1183" s="117"/>
      <c r="E1183" s="223"/>
      <c r="F1183" s="29"/>
      <c r="G1183" s="1"/>
      <c r="H1183" s="1"/>
      <c r="I1183" s="1"/>
      <c r="J1183" s="115"/>
    </row>
    <row r="1184" spans="1:10" ht="12.75">
      <c r="A1184" s="293"/>
      <c r="B1184" s="294"/>
      <c r="C1184" s="295"/>
      <c r="D1184" s="117"/>
      <c r="E1184" s="223"/>
      <c r="F1184" s="29"/>
      <c r="G1184" s="1"/>
      <c r="H1184" s="1"/>
      <c r="I1184" s="1"/>
      <c r="J1184" s="115"/>
    </row>
    <row r="1185" spans="1:10" ht="12.75">
      <c r="A1185" s="293"/>
      <c r="B1185" s="294"/>
      <c r="C1185" s="295"/>
      <c r="D1185" s="117"/>
      <c r="E1185" s="223"/>
      <c r="F1185" s="29"/>
      <c r="G1185" s="1"/>
      <c r="H1185" s="1"/>
      <c r="I1185" s="1"/>
      <c r="J1185" s="115"/>
    </row>
    <row r="1186" spans="1:10" ht="12.75">
      <c r="A1186" s="293"/>
      <c r="B1186" s="294"/>
      <c r="C1186" s="295"/>
      <c r="D1186" s="117"/>
      <c r="E1186" s="117"/>
      <c r="F1186" s="29"/>
      <c r="G1186" s="1"/>
      <c r="H1186" s="1"/>
      <c r="I1186" s="1"/>
      <c r="J1186" s="115"/>
    </row>
    <row r="1187" spans="1:10" ht="12.75">
      <c r="A1187" s="293"/>
      <c r="B1187" s="294"/>
      <c r="C1187" s="295"/>
      <c r="D1187" s="117"/>
      <c r="E1187" s="223"/>
      <c r="F1187" s="29"/>
      <c r="G1187" s="1"/>
      <c r="H1187" s="1"/>
      <c r="I1187" s="1"/>
      <c r="J1187" s="115"/>
    </row>
    <row r="1188" spans="1:10" ht="12.75">
      <c r="A1188" s="293"/>
      <c r="B1188" s="294"/>
      <c r="C1188" s="295"/>
      <c r="D1188" s="117"/>
      <c r="E1188" s="223"/>
      <c r="F1188" s="29"/>
      <c r="G1188" s="1"/>
      <c r="H1188" s="1"/>
      <c r="I1188" s="1"/>
      <c r="J1188" s="115"/>
    </row>
    <row r="1189" spans="1:10" ht="12.75">
      <c r="A1189" s="293"/>
      <c r="B1189" s="294"/>
      <c r="C1189" s="295"/>
      <c r="D1189" s="117"/>
      <c r="E1189" s="223"/>
      <c r="F1189" s="29"/>
      <c r="G1189" s="1"/>
      <c r="H1189" s="1"/>
      <c r="I1189" s="1"/>
      <c r="J1189" s="115"/>
    </row>
    <row r="1190" spans="1:10" ht="12.75">
      <c r="A1190" s="293"/>
      <c r="B1190" s="294"/>
      <c r="C1190" s="295"/>
      <c r="D1190" s="117"/>
      <c r="E1190" s="223"/>
      <c r="F1190" s="29"/>
      <c r="G1190" s="1"/>
      <c r="H1190" s="1"/>
      <c r="I1190" s="1"/>
      <c r="J1190" s="115"/>
    </row>
    <row r="1191" spans="1:10" ht="12.75">
      <c r="A1191" s="293"/>
      <c r="B1191" s="294"/>
      <c r="C1191" s="295"/>
      <c r="D1191" s="117"/>
      <c r="E1191" s="223"/>
      <c r="F1191" s="29"/>
      <c r="G1191" s="1"/>
      <c r="H1191" s="1"/>
      <c r="I1191" s="1"/>
      <c r="J1191" s="115"/>
    </row>
    <row r="1192" spans="1:10" ht="12.75">
      <c r="A1192" s="293"/>
      <c r="B1192" s="294"/>
      <c r="C1192" s="295"/>
      <c r="D1192" s="117"/>
      <c r="E1192" s="117"/>
      <c r="F1192" s="29"/>
      <c r="G1192" s="1"/>
      <c r="H1192" s="1"/>
      <c r="I1192" s="1"/>
      <c r="J1192" s="115"/>
    </row>
    <row r="1193" spans="1:10" ht="12.75">
      <c r="A1193" s="293"/>
      <c r="B1193" s="294"/>
      <c r="C1193" s="295"/>
      <c r="D1193" s="117"/>
      <c r="E1193" s="223"/>
      <c r="F1193" s="29"/>
      <c r="G1193" s="1"/>
      <c r="H1193" s="1"/>
      <c r="I1193" s="1"/>
      <c r="J1193" s="115"/>
    </row>
    <row r="1194" spans="1:10" ht="12.75">
      <c r="A1194" s="293"/>
      <c r="B1194" s="294"/>
      <c r="C1194" s="295"/>
      <c r="D1194" s="117"/>
      <c r="E1194" s="223"/>
      <c r="F1194" s="29"/>
      <c r="G1194" s="1"/>
      <c r="H1194" s="1"/>
      <c r="I1194" s="1"/>
      <c r="J1194" s="115"/>
    </row>
    <row r="1195" spans="1:10" ht="12.75">
      <c r="A1195" s="293"/>
      <c r="B1195" s="294"/>
      <c r="C1195" s="295"/>
      <c r="D1195" s="117"/>
      <c r="E1195" s="223"/>
      <c r="F1195" s="29"/>
      <c r="G1195" s="1"/>
      <c r="H1195" s="1"/>
      <c r="I1195" s="1"/>
      <c r="J1195" s="115"/>
    </row>
    <row r="1196" spans="1:10" ht="12.75">
      <c r="A1196" s="293"/>
      <c r="B1196" s="294"/>
      <c r="C1196" s="295"/>
      <c r="D1196" s="117"/>
      <c r="E1196" s="223"/>
      <c r="F1196" s="29"/>
      <c r="G1196" s="1"/>
      <c r="H1196" s="1"/>
      <c r="I1196" s="1"/>
      <c r="J1196" s="115"/>
    </row>
    <row r="1197" spans="1:10" ht="12.75">
      <c r="A1197" s="293"/>
      <c r="B1197" s="294"/>
      <c r="C1197" s="295"/>
      <c r="D1197" s="117"/>
      <c r="E1197" s="223"/>
      <c r="F1197" s="29"/>
      <c r="G1197" s="1"/>
      <c r="H1197" s="1"/>
      <c r="I1197" s="1"/>
      <c r="J1197" s="115"/>
    </row>
    <row r="1198" spans="1:10" ht="12.75">
      <c r="A1198" s="293"/>
      <c r="B1198" s="294"/>
      <c r="C1198" s="295"/>
      <c r="D1198" s="117"/>
      <c r="E1198" s="223"/>
      <c r="F1198" s="29"/>
      <c r="G1198" s="1"/>
      <c r="H1198" s="1"/>
      <c r="I1198" s="1"/>
      <c r="J1198" s="115"/>
    </row>
    <row r="1199" spans="1:10" ht="12.75">
      <c r="A1199" s="293"/>
      <c r="B1199" s="294"/>
      <c r="C1199" s="295"/>
      <c r="D1199" s="117"/>
      <c r="E1199" s="223"/>
      <c r="F1199" s="29"/>
      <c r="G1199" s="1"/>
      <c r="H1199" s="1"/>
      <c r="I1199" s="1"/>
      <c r="J1199" s="115"/>
    </row>
    <row r="1200" spans="1:10" ht="12.75">
      <c r="A1200" s="293"/>
      <c r="B1200" s="294"/>
      <c r="C1200" s="295"/>
      <c r="D1200" s="117"/>
      <c r="E1200" s="223"/>
      <c r="F1200" s="29"/>
      <c r="G1200" s="1"/>
      <c r="H1200" s="1"/>
      <c r="I1200" s="1"/>
      <c r="J1200" s="115"/>
    </row>
  </sheetData>
  <sheetProtection/>
  <autoFilter ref="A8:K857"/>
  <mergeCells count="15">
    <mergeCell ref="D793:D794"/>
    <mergeCell ref="D7:G7"/>
    <mergeCell ref="A2:J2"/>
    <mergeCell ref="A3:J3"/>
    <mergeCell ref="A4:J4"/>
    <mergeCell ref="A6:J6"/>
    <mergeCell ref="A1:J1"/>
    <mergeCell ref="A5:J5"/>
    <mergeCell ref="K8:K9"/>
    <mergeCell ref="A8:A9"/>
    <mergeCell ref="B8:B9"/>
    <mergeCell ref="C8:C9"/>
    <mergeCell ref="D8:D9"/>
    <mergeCell ref="E8:E9"/>
    <mergeCell ref="F8:F9"/>
  </mergeCells>
  <hyperlinks>
    <hyperlink ref="A5" r:id="rId1" display="http://www.ooo-schumacher.ru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Юлия</cp:lastModifiedBy>
  <cp:lastPrinted>2014-10-30T04:32:48Z</cp:lastPrinted>
  <dcterms:created xsi:type="dcterms:W3CDTF">2009-03-31T07:15:46Z</dcterms:created>
  <dcterms:modified xsi:type="dcterms:W3CDTF">2018-02-05T02:57:27Z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